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ogradovaSV\Desktop\"/>
    </mc:Choice>
  </mc:AlternateContent>
  <bookViews>
    <workbookView xWindow="0" yWindow="0" windowWidth="28800" windowHeight="12300"/>
  </bookViews>
  <sheets>
    <sheet name="МП ППЮ езда по выб." sheetId="13" r:id="rId1"/>
  </sheets>
  <calcPr calcId="162913"/>
</workbook>
</file>

<file path=xl/calcChain.xml><?xml version="1.0" encoding="utf-8"?>
<calcChain xmlns="http://schemas.openxmlformats.org/spreadsheetml/2006/main">
  <c r="U19" i="13" l="1"/>
  <c r="T20" i="13"/>
  <c r="T21" i="13"/>
  <c r="T22" i="13"/>
  <c r="T23" i="13"/>
  <c r="T24" i="13"/>
  <c r="T19" i="13"/>
  <c r="P20" i="13"/>
  <c r="P21" i="13"/>
  <c r="P22" i="13"/>
  <c r="P23" i="13"/>
  <c r="P24" i="13"/>
  <c r="P19" i="13"/>
  <c r="M20" i="13"/>
  <c r="M21" i="13"/>
  <c r="M22" i="13"/>
  <c r="M23" i="13"/>
  <c r="M24" i="13"/>
  <c r="M19" i="13"/>
  <c r="J20" i="13"/>
  <c r="J21" i="13"/>
  <c r="J22" i="13"/>
  <c r="J23" i="13"/>
  <c r="U23" i="13" s="1"/>
  <c r="J24" i="13"/>
  <c r="J19" i="13"/>
  <c r="T17" i="13"/>
  <c r="T16" i="13"/>
  <c r="P17" i="13"/>
  <c r="P16" i="13"/>
  <c r="M17" i="13"/>
  <c r="M16" i="13"/>
  <c r="J17" i="13"/>
  <c r="J16" i="13"/>
  <c r="J13" i="13"/>
  <c r="U13" i="13"/>
  <c r="T13" i="13"/>
  <c r="P13" i="13"/>
  <c r="M13" i="13"/>
  <c r="T12" i="13"/>
  <c r="T14" i="13"/>
  <c r="P12" i="13"/>
  <c r="M12" i="13"/>
  <c r="J12" i="13"/>
  <c r="U12" i="13" s="1"/>
  <c r="J14" i="13"/>
  <c r="T10" i="13"/>
  <c r="T11" i="13"/>
  <c r="P10" i="13"/>
  <c r="U10" i="13" s="1"/>
  <c r="P11" i="13"/>
  <c r="P14" i="13"/>
  <c r="M10" i="13"/>
  <c r="M11" i="13"/>
  <c r="M14" i="13"/>
  <c r="J11" i="13"/>
  <c r="J10" i="13"/>
  <c r="T9" i="13"/>
  <c r="U9" i="13"/>
  <c r="P9" i="13"/>
  <c r="M9" i="13"/>
  <c r="J9" i="13"/>
  <c r="U24" i="13" l="1"/>
  <c r="U22" i="13"/>
  <c r="U21" i="13"/>
  <c r="U20" i="13"/>
  <c r="U14" i="13"/>
  <c r="U11" i="13"/>
</calcChain>
</file>

<file path=xl/sharedStrings.xml><?xml version="1.0" encoding="utf-8"?>
<sst xmlns="http://schemas.openxmlformats.org/spreadsheetml/2006/main" count="81" uniqueCount="56">
  <si>
    <t>Место</t>
  </si>
  <si>
    <r>
      <t xml:space="preserve">Фамилия, </t>
    </r>
    <r>
      <rPr>
        <sz val="9"/>
        <rFont val="Verdana"/>
        <family val="2"/>
        <charset val="204"/>
      </rPr>
      <t>Имя всадника</t>
    </r>
  </si>
  <si>
    <t>Рег.№</t>
  </si>
  <si>
    <t>Звание, разряд</t>
  </si>
  <si>
    <r>
      <t>Кличка лошади, г.р.,</t>
    </r>
    <r>
      <rPr>
        <sz val="9"/>
        <rFont val="Verdana"/>
        <family val="2"/>
        <charset val="204"/>
      </rPr>
      <t xml:space="preserve"> масть, пол, порода, отец, место рождения</t>
    </r>
  </si>
  <si>
    <t>Владелец</t>
  </si>
  <si>
    <t>Команда, регион</t>
  </si>
  <si>
    <t>C</t>
  </si>
  <si>
    <t>Всего баллов</t>
  </si>
  <si>
    <t>Всего %</t>
  </si>
  <si>
    <t>Баллы</t>
  </si>
  <si>
    <t>%</t>
  </si>
  <si>
    <t>Технические результаты</t>
  </si>
  <si>
    <t>Кол. ошиб. Схема</t>
  </si>
  <si>
    <t xml:space="preserve">Кол. ошиб. прочие </t>
  </si>
  <si>
    <t>Первенство Спортивной Школы олимпийского резерва"Юность Москвы" 
по конному спорту (выездка)
отделение "Кузьминки"</t>
  </si>
  <si>
    <t>Реестровый номер ЕКП №3617</t>
  </si>
  <si>
    <t>г.Москва, КСК "Кузьминки", ksk.ynmos@gmail.com</t>
  </si>
  <si>
    <t>СШОР Кузьминки</t>
  </si>
  <si>
    <t xml:space="preserve"> 013974</t>
  </si>
  <si>
    <r>
      <t>ВАЛДАЙ-03,</t>
    </r>
    <r>
      <rPr>
        <sz val="10"/>
        <color theme="1"/>
        <rFont val="Times New Roman"/>
        <family val="1"/>
        <charset val="204"/>
      </rPr>
      <t xml:space="preserve"> мер., гнед., 
полукр., Временный, Россия</t>
    </r>
  </si>
  <si>
    <t>ПРЕДВАРИТЕЛЬНЫЙ ПРИЗ ЮНОШИ</t>
  </si>
  <si>
    <r>
      <rPr>
        <b/>
        <sz val="10"/>
        <color theme="1"/>
        <rFont val="Times New Roman"/>
        <family val="1"/>
        <charset val="204"/>
      </rPr>
      <t xml:space="preserve">ЯКОВЛЕВА
</t>
    </r>
    <r>
      <rPr>
        <sz val="10"/>
        <color theme="1"/>
        <rFont val="Times New Roman"/>
        <family val="1"/>
        <charset val="204"/>
      </rPr>
      <t>Мария, 2009</t>
    </r>
  </si>
  <si>
    <r>
      <rPr>
        <b/>
        <sz val="10"/>
        <color theme="1"/>
        <rFont val="Times New Roman"/>
        <family val="1"/>
        <charset val="204"/>
      </rPr>
      <t>ФРОЛОВА</t>
    </r>
    <r>
      <rPr>
        <sz val="10"/>
        <color theme="1"/>
        <rFont val="Times New Roman"/>
        <family val="1"/>
        <charset val="204"/>
      </rPr>
      <t xml:space="preserve"> 
Елизавета, 2008</t>
    </r>
  </si>
  <si>
    <r>
      <rPr>
        <b/>
        <sz val="10"/>
        <color theme="1"/>
        <rFont val="Times New Roman"/>
        <family val="1"/>
        <charset val="204"/>
      </rPr>
      <t xml:space="preserve">ОБОЛЕНЦЕВА
</t>
    </r>
    <r>
      <rPr>
        <sz val="10"/>
        <color theme="1"/>
        <rFont val="Times New Roman"/>
        <family val="1"/>
        <charset val="204"/>
      </rPr>
      <t xml:space="preserve">Евгения, 2008 </t>
    </r>
  </si>
  <si>
    <r>
      <t xml:space="preserve">ТРЕПЕТНЫЙ-11, </t>
    </r>
    <r>
      <rPr>
        <sz val="10"/>
        <color theme="1"/>
        <rFont val="Times New Roman"/>
        <family val="1"/>
        <charset val="204"/>
      </rPr>
      <t>жер., гнед., 
полукр., Триумфатор 10, Россия</t>
    </r>
  </si>
  <si>
    <r>
      <rPr>
        <b/>
        <sz val="10"/>
        <color theme="1"/>
        <rFont val="Times New Roman"/>
        <family val="1"/>
        <charset val="204"/>
      </rPr>
      <t>ЛЕ ГРАНДЕ -10</t>
    </r>
    <r>
      <rPr>
        <sz val="10"/>
        <color theme="1"/>
        <rFont val="Times New Roman"/>
        <family val="1"/>
        <charset val="204"/>
      </rPr>
      <t xml:space="preserve">, жер., сер., орлово- ганноверская помесь, Грозный </t>
    </r>
  </si>
  <si>
    <r>
      <rPr>
        <b/>
        <sz val="10"/>
        <color theme="1"/>
        <rFont val="Times New Roman"/>
        <family val="1"/>
        <charset val="204"/>
      </rPr>
      <t xml:space="preserve">ЛУЗЯНИНА
</t>
    </r>
    <r>
      <rPr>
        <sz val="10"/>
        <color theme="1"/>
        <rFont val="Times New Roman"/>
        <family val="1"/>
        <charset val="204"/>
      </rPr>
      <t>Дарина, 2004</t>
    </r>
  </si>
  <si>
    <r>
      <rPr>
        <b/>
        <sz val="10"/>
        <color theme="1"/>
        <rFont val="Times New Roman"/>
        <family val="1"/>
        <charset val="204"/>
      </rPr>
      <t xml:space="preserve">ГРИШЕЧКО
</t>
    </r>
    <r>
      <rPr>
        <sz val="10"/>
        <color theme="1"/>
        <rFont val="Times New Roman"/>
        <family val="1"/>
        <charset val="204"/>
      </rPr>
      <t>Виктория, 2005</t>
    </r>
  </si>
  <si>
    <r>
      <t xml:space="preserve">КИВИ-11, </t>
    </r>
    <r>
      <rPr>
        <sz val="10"/>
        <color theme="1"/>
        <rFont val="Times New Roman"/>
        <family val="1"/>
        <charset val="204"/>
      </rPr>
      <t>мер., т.-гнед., ганн.,Квидам де Ревель, Германия</t>
    </r>
  </si>
  <si>
    <r>
      <rPr>
        <b/>
        <sz val="10"/>
        <color theme="1"/>
        <rFont val="Times New Roman"/>
        <family val="1"/>
        <charset val="204"/>
      </rPr>
      <t>БОРИСОВА</t>
    </r>
    <r>
      <rPr>
        <sz val="10"/>
        <color theme="1"/>
        <rFont val="Times New Roman"/>
        <family val="1"/>
        <charset val="204"/>
      </rPr>
      <t xml:space="preserve"> 
Анастасия, 2006</t>
    </r>
  </si>
  <si>
    <r>
      <rPr>
        <b/>
        <sz val="10"/>
        <color theme="1"/>
        <rFont val="Times New Roman"/>
        <family val="1"/>
        <charset val="204"/>
      </rPr>
      <t>КОЛОКОЛ-08</t>
    </r>
    <r>
      <rPr>
        <sz val="10"/>
        <color theme="1"/>
        <rFont val="Times New Roman"/>
        <family val="1"/>
        <charset val="204"/>
      </rPr>
      <t>, мер., сер.,орлов.
рысист.</t>
    </r>
  </si>
  <si>
    <r>
      <rPr>
        <b/>
        <sz val="10"/>
        <color theme="1"/>
        <rFont val="Times New Roman"/>
        <family val="1"/>
        <charset val="204"/>
      </rPr>
      <t xml:space="preserve">АДАМУШКИНА 
</t>
    </r>
    <r>
      <rPr>
        <sz val="10"/>
        <color theme="1"/>
        <rFont val="Times New Roman"/>
        <family val="1"/>
        <charset val="204"/>
      </rPr>
      <t>Татьяна, 2007</t>
    </r>
  </si>
  <si>
    <t>Е</t>
  </si>
  <si>
    <t>М</t>
  </si>
  <si>
    <t>№ паспорта ФКСР</t>
  </si>
  <si>
    <r>
      <rPr>
        <b/>
        <sz val="10"/>
        <color theme="1"/>
        <rFont val="Times New Roman"/>
        <family val="1"/>
        <charset val="204"/>
      </rPr>
      <t>ЕФИМОВА</t>
    </r>
    <r>
      <rPr>
        <sz val="10"/>
        <color theme="1"/>
        <rFont val="Times New Roman"/>
        <family val="1"/>
        <charset val="204"/>
      </rPr>
      <t xml:space="preserve"> 
Серафима, 2007</t>
    </r>
  </si>
  <si>
    <t>ЕЗДА ПО ВЫБОРУ</t>
  </si>
  <si>
    <t>КОМАНДНЫЙ ПРИЗ ДЕТИ</t>
  </si>
  <si>
    <t>ПРЕДВАРИТЕЛЬНЫЙ ПРИЗ ДЕТИ Тест А</t>
  </si>
  <si>
    <r>
      <rPr>
        <b/>
        <sz val="10"/>
        <color theme="1"/>
        <rFont val="Times New Roman"/>
        <family val="1"/>
      </rPr>
      <t>ГРИШЕЧКО</t>
    </r>
    <r>
      <rPr>
        <sz val="10"/>
        <color theme="1"/>
        <rFont val="Times New Roman"/>
        <family val="1"/>
        <charset val="204"/>
      </rPr>
      <t xml:space="preserve">
Виктория, 2005</t>
    </r>
  </si>
  <si>
    <r>
      <rPr>
        <b/>
        <sz val="10"/>
        <color theme="1"/>
        <rFont val="Times New Roman"/>
        <family val="1"/>
        <charset val="204"/>
      </rPr>
      <t>НАС НЕ ДОГОНИШЬ-11</t>
    </r>
    <r>
      <rPr>
        <sz val="10"/>
        <color theme="1"/>
        <rFont val="Times New Roman"/>
        <family val="1"/>
        <charset val="204"/>
      </rPr>
      <t>, жер., 
гнед., ольден.,  Нумеро Уно, Германия</t>
    </r>
  </si>
  <si>
    <r>
      <rPr>
        <b/>
        <sz val="10"/>
        <color theme="1"/>
        <rFont val="Times New Roman"/>
        <family val="1"/>
      </rPr>
      <t>КИВИ-11</t>
    </r>
    <r>
      <rPr>
        <sz val="10"/>
        <color theme="1"/>
        <rFont val="Times New Roman"/>
        <family val="1"/>
        <charset val="204"/>
      </rPr>
      <t>, мер., т.-гнед., ганн.,Квидам де Ревель, Германия</t>
    </r>
  </si>
  <si>
    <r>
      <t xml:space="preserve">КАЗИМИР-11, </t>
    </r>
    <r>
      <rPr>
        <sz val="10"/>
        <color theme="1"/>
        <rFont val="Times New Roman"/>
        <family val="1"/>
      </rPr>
      <t>мер., гнед.</t>
    </r>
  </si>
  <si>
    <r>
      <rPr>
        <b/>
        <sz val="10"/>
        <color theme="1"/>
        <rFont val="Times New Roman"/>
        <family val="1"/>
      </rPr>
      <t xml:space="preserve">МАРКИЗА- </t>
    </r>
    <r>
      <rPr>
        <sz val="10"/>
        <color theme="1"/>
        <rFont val="Times New Roman"/>
        <family val="1"/>
        <charset val="204"/>
      </rPr>
      <t>, коб., вороная</t>
    </r>
  </si>
  <si>
    <r>
      <rPr>
        <b/>
        <sz val="10"/>
        <color theme="1"/>
        <rFont val="Times New Roman"/>
        <family val="1"/>
        <charset val="204"/>
      </rPr>
      <t>ЦИВИЛЬ-13</t>
    </r>
    <r>
      <rPr>
        <sz val="10"/>
        <color theme="1"/>
        <rFont val="Times New Roman"/>
        <family val="1"/>
      </rPr>
      <t>, коб., рыж.,помесь</t>
    </r>
  </si>
  <si>
    <r>
      <rPr>
        <b/>
        <sz val="10"/>
        <color theme="1"/>
        <rFont val="Times New Roman"/>
        <family val="1"/>
        <charset val="204"/>
      </rPr>
      <t>МИФ-00</t>
    </r>
    <r>
      <rPr>
        <sz val="10"/>
        <color theme="1"/>
        <rFont val="Times New Roman"/>
        <family val="1"/>
      </rPr>
      <t>, мер., серый.</t>
    </r>
  </si>
  <si>
    <t>ФОМИНА 
Елизавета, 2005</t>
  </si>
  <si>
    <t>КИВИ-11, мер., т.-гнед., ганн.,Квидам де Ревель, Германия</t>
  </si>
  <si>
    <t>ЖЕМЧУЖНЫЙ-09, мер., сер., 
орловская помесь</t>
  </si>
  <si>
    <r>
      <rPr>
        <b/>
        <sz val="10"/>
        <color theme="1"/>
        <rFont val="Times New Roman"/>
        <family val="1"/>
        <charset val="204"/>
      </rPr>
      <t>РОМУЛ-01</t>
    </r>
    <r>
      <rPr>
        <sz val="10"/>
        <color theme="1"/>
        <rFont val="Times New Roman"/>
        <family val="1"/>
        <charset val="204"/>
      </rPr>
      <t>, мер., сер.,
шетлендский пони</t>
    </r>
  </si>
  <si>
    <r>
      <rPr>
        <b/>
        <sz val="10"/>
        <color theme="1"/>
        <rFont val="Times New Roman"/>
        <family val="1"/>
        <charset val="204"/>
      </rPr>
      <t xml:space="preserve">МУРНАКОВА
</t>
    </r>
    <r>
      <rPr>
        <sz val="10"/>
        <color theme="1"/>
        <rFont val="Times New Roman"/>
        <family val="1"/>
        <charset val="204"/>
      </rPr>
      <t>Екатерина, 2005</t>
    </r>
  </si>
  <si>
    <r>
      <rPr>
        <b/>
        <sz val="10"/>
        <color theme="1"/>
        <rFont val="Times New Roman"/>
        <family val="1"/>
        <charset val="204"/>
      </rPr>
      <t>ОЛЕАНДРА-0</t>
    </r>
    <r>
      <rPr>
        <sz val="10"/>
        <color theme="1"/>
        <rFont val="Times New Roman"/>
        <family val="1"/>
      </rPr>
      <t>1, коб., гнед., РВП, 
Дурман, Россия</t>
    </r>
  </si>
  <si>
    <r>
      <rPr>
        <b/>
        <sz val="10"/>
        <color theme="1"/>
        <rFont val="Times New Roman"/>
        <family val="1"/>
        <charset val="204"/>
      </rPr>
      <t xml:space="preserve">ЗОТОВА
</t>
    </r>
    <r>
      <rPr>
        <sz val="10"/>
        <color theme="1"/>
        <rFont val="Times New Roman"/>
        <family val="1"/>
        <charset val="204"/>
      </rPr>
      <t>Маргарита, 2003</t>
    </r>
  </si>
  <si>
    <r>
      <rPr>
        <b/>
        <sz val="10"/>
        <color theme="1"/>
        <rFont val="Times New Roman"/>
        <family val="1"/>
        <charset val="204"/>
      </rPr>
      <t>ТРЕПЕТНЫЙ-1</t>
    </r>
    <r>
      <rPr>
        <sz val="10"/>
        <color theme="1"/>
        <rFont val="Times New Roman"/>
        <family val="1"/>
        <charset val="204"/>
      </rPr>
      <t>1, жер., гнед., 
полукр., Триумфатор 10, Россия</t>
    </r>
  </si>
  <si>
    <r>
      <rPr>
        <b/>
        <sz val="10"/>
        <color theme="1"/>
        <rFont val="Times New Roman"/>
        <family val="1"/>
        <charset val="204"/>
      </rPr>
      <t xml:space="preserve">ЧЕРНОВ
</t>
    </r>
    <r>
      <rPr>
        <sz val="10"/>
        <color theme="1"/>
        <rFont val="Times New Roman"/>
        <family val="1"/>
        <charset val="204"/>
      </rPr>
      <t>Евгений, 2008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</si>
</sst>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2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9"/>
      <name val="Verdana"/>
      <family val="2"/>
      <charset val="204"/>
    </font>
    <font>
      <sz val="9"/>
      <name val="Verdana"/>
      <family val="2"/>
      <charset val="204"/>
    </font>
    <font>
      <b/>
      <sz val="10"/>
      <name val="Verdana"/>
      <family val="2"/>
      <charset val="204"/>
    </font>
    <font>
      <sz val="12"/>
      <name val="Arial"/>
      <family val="2"/>
      <charset val="204"/>
    </font>
    <font>
      <b/>
      <sz val="14"/>
      <name val="Verdana"/>
      <family val="2"/>
      <charset val="204"/>
    </font>
    <font>
      <b/>
      <sz val="11"/>
      <name val="Verdana"/>
      <family val="2"/>
      <charset val="204"/>
    </font>
    <font>
      <sz val="11"/>
      <name val="Arial"/>
      <family val="2"/>
      <charset val="204"/>
    </font>
    <font>
      <b/>
      <i/>
      <sz val="9"/>
      <name val="Arial Cyr"/>
      <charset val="204"/>
    </font>
    <font>
      <b/>
      <sz val="7"/>
      <name val="Verdana"/>
      <family val="2"/>
      <charset val="204"/>
    </font>
    <font>
      <b/>
      <sz val="6"/>
      <name val="Verdana"/>
      <family val="2"/>
      <charset val="204"/>
    </font>
    <font>
      <sz val="10"/>
      <name val="Arial Cyr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b/>
      <i/>
      <sz val="11"/>
      <name val="Arial"/>
      <family val="2"/>
      <charset val="204"/>
    </font>
    <font>
      <b/>
      <i/>
      <sz val="11"/>
      <name val="Times New Roman"/>
      <family val="1"/>
      <charset val="204"/>
    </font>
    <font>
      <b/>
      <sz val="11"/>
      <name val="Arial"/>
      <family val="2"/>
      <charset val="204"/>
    </font>
    <font>
      <i/>
      <sz val="11"/>
      <name val="Verdana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0">
    <xf numFmtId="0" fontId="0" fillId="0" borderId="0" xfId="0"/>
    <xf numFmtId="0" fontId="5" fillId="0" borderId="0" xfId="3" applyFont="1" applyAlignment="1" applyProtection="1">
      <alignment vertical="center"/>
      <protection locked="0"/>
    </xf>
    <xf numFmtId="0" fontId="1" fillId="0" borderId="0" xfId="3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2" fillId="0" borderId="0" xfId="1" applyFont="1" applyAlignment="1" applyProtection="1">
      <alignment wrapText="1"/>
      <protection locked="0"/>
    </xf>
    <xf numFmtId="0" fontId="2" fillId="0" borderId="0" xfId="1" applyFont="1" applyAlignment="1" applyProtection="1">
      <alignment shrinkToFit="1"/>
      <protection locked="0"/>
    </xf>
    <xf numFmtId="0" fontId="2" fillId="0" borderId="0" xfId="1" applyFont="1" applyProtection="1">
      <protection locked="0"/>
    </xf>
    <xf numFmtId="1" fontId="9" fillId="0" borderId="0" xfId="1" applyNumberFormat="1" applyFont="1" applyProtection="1">
      <protection locked="0"/>
    </xf>
    <xf numFmtId="164" fontId="2" fillId="0" borderId="0" xfId="1" applyNumberFormat="1" applyFont="1" applyProtection="1">
      <protection locked="0"/>
    </xf>
    <xf numFmtId="0" fontId="9" fillId="0" borderId="0" xfId="1" applyFont="1" applyProtection="1">
      <protection locked="0"/>
    </xf>
    <xf numFmtId="164" fontId="9" fillId="0" borderId="0" xfId="1" applyNumberFormat="1" applyFont="1" applyProtection="1">
      <protection locked="0"/>
    </xf>
    <xf numFmtId="1" fontId="3" fillId="2" borderId="1" xfId="2" applyNumberFormat="1" applyFont="1" applyFill="1" applyBorder="1" applyAlignment="1" applyProtection="1">
      <alignment horizontal="center" vertical="center" textRotation="90" wrapText="1"/>
      <protection locked="0"/>
    </xf>
    <xf numFmtId="164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 applyProtection="1">
      <alignment horizontal="center" vertical="center" textRotation="90" wrapText="1"/>
      <protection locked="0"/>
    </xf>
    <xf numFmtId="1" fontId="14" fillId="0" borderId="1" xfId="2" applyNumberFormat="1" applyFont="1" applyFill="1" applyBorder="1" applyAlignment="1">
      <alignment horizontal="center" vertical="center" wrapText="1"/>
    </xf>
    <xf numFmtId="165" fontId="8" fillId="0" borderId="1" xfId="2" applyNumberFormat="1" applyFont="1" applyFill="1" applyBorder="1" applyAlignment="1">
      <alignment horizontal="center" vertical="center" wrapText="1"/>
    </xf>
    <xf numFmtId="164" fontId="8" fillId="0" borderId="1" xfId="2" applyNumberFormat="1" applyFont="1" applyFill="1" applyBorder="1" applyAlignment="1">
      <alignment horizontal="center" vertical="center" wrapText="1"/>
    </xf>
    <xf numFmtId="1" fontId="15" fillId="0" borderId="1" xfId="7" applyNumberFormat="1" applyFont="1" applyFill="1" applyBorder="1" applyAlignment="1">
      <alignment horizontal="center"/>
    </xf>
    <xf numFmtId="0" fontId="16" fillId="0" borderId="1" xfId="8" applyFont="1" applyFill="1" applyBorder="1" applyAlignment="1">
      <alignment horizontal="center" vertical="center" textRotation="90" wrapText="1"/>
    </xf>
    <xf numFmtId="164" fontId="17" fillId="0" borderId="1" xfId="2" applyNumberFormat="1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5" xfId="1" applyFont="1" applyBorder="1" applyAlignment="1" applyProtection="1">
      <protection locked="0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wrapText="1"/>
    </xf>
    <xf numFmtId="0" fontId="7" fillId="0" borderId="0" xfId="1" applyFont="1" applyAlignment="1" applyProtection="1">
      <alignment horizontal="center" vertical="center"/>
      <protection locked="0"/>
    </xf>
    <xf numFmtId="0" fontId="21" fillId="0" borderId="0" xfId="0" applyFont="1" applyFill="1"/>
    <xf numFmtId="0" fontId="22" fillId="0" borderId="0" xfId="0" applyFont="1"/>
    <xf numFmtId="0" fontId="16" fillId="0" borderId="1" xfId="8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19" fillId="0" borderId="2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24" fillId="0" borderId="1" xfId="0" applyFont="1" applyBorder="1" applyAlignment="1">
      <alignment vertical="center" wrapText="1"/>
    </xf>
    <xf numFmtId="0" fontId="7" fillId="0" borderId="1" xfId="1" applyFont="1" applyBorder="1" applyAlignment="1" applyProtection="1">
      <alignment horizontal="center" vertical="center"/>
      <protection locked="0"/>
    </xf>
    <xf numFmtId="0" fontId="26" fillId="0" borderId="1" xfId="1" applyFont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horizontal="center" vertical="center" wrapText="1"/>
      <protection locked="0"/>
    </xf>
    <xf numFmtId="0" fontId="6" fillId="0" borderId="0" xfId="3" applyFont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  <xf numFmtId="0" fontId="4" fillId="0" borderId="0" xfId="3" applyFont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/>
      <protection locked="0"/>
    </xf>
    <xf numFmtId="0" fontId="2" fillId="2" borderId="1" xfId="1" applyFont="1" applyFill="1" applyBorder="1" applyAlignment="1" applyProtection="1">
      <alignment horizontal="center" vertical="center" textRotation="90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10" fillId="2" borderId="1" xfId="1" applyFont="1" applyFill="1" applyBorder="1" applyAlignment="1" applyProtection="1">
      <alignment horizontal="center" vertical="center" textRotation="90" wrapText="1"/>
      <protection locked="0"/>
    </xf>
    <xf numFmtId="0" fontId="11" fillId="2" borderId="1" xfId="1" applyFont="1" applyFill="1" applyBorder="1" applyAlignment="1" applyProtection="1">
      <alignment horizontal="center" vertical="center" textRotation="90" wrapText="1"/>
      <protection locked="0"/>
    </xf>
    <xf numFmtId="164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3" applyFont="1" applyAlignment="1" applyProtection="1">
      <alignment horizontal="center" vertical="center" wrapText="1"/>
      <protection locked="0"/>
    </xf>
    <xf numFmtId="0" fontId="7" fillId="0" borderId="0" xfId="3" applyFont="1" applyAlignment="1" applyProtection="1">
      <alignment horizontal="center" vertical="center" wrapText="1"/>
      <protection locked="0"/>
    </xf>
    <xf numFmtId="0" fontId="4" fillId="2" borderId="1" xfId="2" applyFont="1" applyFill="1" applyBorder="1" applyAlignment="1" applyProtection="1">
      <alignment horizontal="center" vertical="center"/>
      <protection locked="0"/>
    </xf>
    <xf numFmtId="1" fontId="7" fillId="0" borderId="2" xfId="2" applyNumberFormat="1" applyFont="1" applyFill="1" applyBorder="1" applyAlignment="1">
      <alignment horizontal="center" vertical="center" wrapText="1"/>
    </xf>
    <xf numFmtId="1" fontId="7" fillId="0" borderId="3" xfId="2" applyNumberFormat="1" applyFont="1" applyFill="1" applyBorder="1" applyAlignment="1">
      <alignment horizontal="center" vertical="center" wrapText="1"/>
    </xf>
    <xf numFmtId="1" fontId="7" fillId="0" borderId="4" xfId="2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wrapText="1"/>
    </xf>
    <xf numFmtId="0" fontId="19" fillId="0" borderId="3" xfId="0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20" fillId="0" borderId="2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 wrapText="1"/>
    </xf>
    <xf numFmtId="0" fontId="26" fillId="0" borderId="1" xfId="1" applyNumberFormat="1" applyFont="1" applyBorder="1" applyAlignment="1" applyProtection="1">
      <alignment horizontal="center" vertical="center"/>
      <protection locked="0"/>
    </xf>
  </cellXfs>
  <cellStyles count="10">
    <cellStyle name="Excel Built-in Normal" xfId="4"/>
    <cellStyle name="Обычный" xfId="0" builtinId="0"/>
    <cellStyle name="Обычный 2" xfId="5"/>
    <cellStyle name="Обычный 2 3" xfId="7"/>
    <cellStyle name="Обычный 2 3 2" xfId="9"/>
    <cellStyle name="Обычный 3" xfId="6"/>
    <cellStyle name="Обычный_Выездка 3" xfId="8"/>
    <cellStyle name="Обычный_Выездка технические1" xfId="3"/>
    <cellStyle name="Обычный_Измайлово-2003" xfId="2"/>
    <cellStyle name="Обычный_Лист Microsoft Exce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228600</xdr:rowOff>
    </xdr:from>
    <xdr:to>
      <xdr:col>1</xdr:col>
      <xdr:colOff>820725</xdr:colOff>
      <xdr:row>2</xdr:row>
      <xdr:rowOff>190500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28600"/>
          <a:ext cx="992174" cy="8763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228600</xdr:rowOff>
    </xdr:from>
    <xdr:to>
      <xdr:col>1</xdr:col>
      <xdr:colOff>820725</xdr:colOff>
      <xdr:row>2</xdr:row>
      <xdr:rowOff>190500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228600"/>
          <a:ext cx="992174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tabSelected="1" topLeftCell="A13" workbookViewId="0">
      <selection activeCell="T28" sqref="T28"/>
    </sheetView>
  </sheetViews>
  <sheetFormatPr defaultRowHeight="15" x14ac:dyDescent="0.25"/>
  <cols>
    <col min="1" max="1" width="3.42578125" customWidth="1"/>
    <col min="2" max="2" width="17" customWidth="1"/>
    <col min="3" max="3" width="9.85546875" hidden="1" customWidth="1"/>
    <col min="4" max="4" width="4" customWidth="1"/>
    <col min="5" max="5" width="32.28515625" customWidth="1"/>
    <col min="6" max="7" width="9.140625" hidden="1" customWidth="1"/>
    <col min="8" max="8" width="11" customWidth="1"/>
    <col min="9" max="9" width="8.140625" customWidth="1"/>
    <col min="10" max="10" width="9.85546875" customWidth="1"/>
    <col min="11" max="11" width="3.42578125" customWidth="1"/>
    <col min="12" max="12" width="6.7109375" customWidth="1"/>
    <col min="13" max="13" width="11.140625" customWidth="1"/>
    <col min="14" max="14" width="3.28515625" customWidth="1"/>
    <col min="15" max="15" width="7" customWidth="1"/>
    <col min="16" max="16" width="10.140625" customWidth="1"/>
    <col min="17" max="17" width="3" customWidth="1"/>
    <col min="18" max="18" width="3.7109375" customWidth="1"/>
    <col min="19" max="19" width="3.5703125" customWidth="1"/>
    <col min="20" max="20" width="8.7109375" customWidth="1"/>
    <col min="21" max="21" width="9.85546875" customWidth="1"/>
  </cols>
  <sheetData>
    <row r="1" spans="1:23" s="2" customFormat="1" ht="54.75" customHeight="1" x14ac:dyDescent="0.25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pans="1:23" s="2" customFormat="1" ht="17.25" customHeight="1" x14ac:dyDescent="0.25">
      <c r="A2" s="52" t="s">
        <v>16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3" s="3" customFormat="1" ht="18.75" customHeight="1" x14ac:dyDescent="0.25">
      <c r="A3" s="44" t="s">
        <v>12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</row>
    <row r="4" spans="1:23" s="2" customFormat="1" ht="15.75" customHeight="1" x14ac:dyDescent="0.2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</row>
    <row r="5" spans="1:23" s="9" customFormat="1" ht="16.5" customHeight="1" x14ac:dyDescent="0.2">
      <c r="A5" s="21" t="s">
        <v>17</v>
      </c>
      <c r="B5" s="21"/>
      <c r="C5" s="21"/>
      <c r="D5" s="21"/>
      <c r="E5" s="4"/>
      <c r="F5" s="4"/>
      <c r="G5" s="5"/>
      <c r="H5" s="6"/>
      <c r="I5" s="7"/>
      <c r="J5" s="8"/>
      <c r="L5" s="7"/>
      <c r="M5" s="10"/>
      <c r="O5" s="7"/>
      <c r="P5" s="10"/>
      <c r="R5" s="46"/>
      <c r="S5" s="46"/>
      <c r="T5" s="46"/>
      <c r="U5" s="46"/>
    </row>
    <row r="6" spans="1:23" s="1" customFormat="1" ht="20.100000000000001" customHeight="1" x14ac:dyDescent="0.25">
      <c r="A6" s="47" t="s">
        <v>0</v>
      </c>
      <c r="B6" s="48" t="s">
        <v>1</v>
      </c>
      <c r="C6" s="48" t="s">
        <v>2</v>
      </c>
      <c r="D6" s="49" t="s">
        <v>3</v>
      </c>
      <c r="E6" s="48" t="s">
        <v>4</v>
      </c>
      <c r="F6" s="48" t="s">
        <v>35</v>
      </c>
      <c r="G6" s="48" t="s">
        <v>5</v>
      </c>
      <c r="H6" s="48" t="s">
        <v>6</v>
      </c>
      <c r="I6" s="54" t="s">
        <v>33</v>
      </c>
      <c r="J6" s="54"/>
      <c r="K6" s="54"/>
      <c r="L6" s="54" t="s">
        <v>7</v>
      </c>
      <c r="M6" s="54"/>
      <c r="N6" s="54"/>
      <c r="O6" s="54" t="s">
        <v>34</v>
      </c>
      <c r="P6" s="54"/>
      <c r="Q6" s="54"/>
      <c r="R6" s="50" t="s">
        <v>13</v>
      </c>
      <c r="S6" s="50" t="s">
        <v>14</v>
      </c>
      <c r="T6" s="47" t="s">
        <v>8</v>
      </c>
      <c r="U6" s="51" t="s">
        <v>9</v>
      </c>
    </row>
    <row r="7" spans="1:23" s="1" customFormat="1" ht="39.950000000000003" customHeight="1" x14ac:dyDescent="0.25">
      <c r="A7" s="47"/>
      <c r="B7" s="48"/>
      <c r="C7" s="48"/>
      <c r="D7" s="49"/>
      <c r="E7" s="48"/>
      <c r="F7" s="48"/>
      <c r="G7" s="48"/>
      <c r="H7" s="48"/>
      <c r="I7" s="11" t="s">
        <v>10</v>
      </c>
      <c r="J7" s="12" t="s">
        <v>11</v>
      </c>
      <c r="K7" s="13" t="s">
        <v>0</v>
      </c>
      <c r="L7" s="11" t="s">
        <v>10</v>
      </c>
      <c r="M7" s="12" t="s">
        <v>11</v>
      </c>
      <c r="N7" s="13" t="s">
        <v>0</v>
      </c>
      <c r="O7" s="11" t="s">
        <v>10</v>
      </c>
      <c r="P7" s="12" t="s">
        <v>11</v>
      </c>
      <c r="Q7" s="13" t="s">
        <v>0</v>
      </c>
      <c r="R7" s="50"/>
      <c r="S7" s="50"/>
      <c r="T7" s="47"/>
      <c r="U7" s="51"/>
    </row>
    <row r="8" spans="1:23" s="3" customFormat="1" ht="25.5" customHeight="1" x14ac:dyDescent="0.25">
      <c r="A8" s="44" t="s">
        <v>21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3" ht="30" customHeight="1" x14ac:dyDescent="0.25">
      <c r="A9" s="14">
        <v>1</v>
      </c>
      <c r="B9" s="39" t="s">
        <v>47</v>
      </c>
      <c r="C9" s="22"/>
      <c r="D9" s="23"/>
      <c r="E9" s="58" t="s">
        <v>48</v>
      </c>
      <c r="F9" s="59"/>
      <c r="G9" s="59"/>
      <c r="H9" s="25" t="s">
        <v>18</v>
      </c>
      <c r="I9" s="15">
        <v>195.3</v>
      </c>
      <c r="J9" s="16">
        <f>I9/3</f>
        <v>65.100000000000009</v>
      </c>
      <c r="K9" s="17"/>
      <c r="L9" s="15">
        <v>193.5</v>
      </c>
      <c r="M9" s="16">
        <f>L9/3</f>
        <v>64.5</v>
      </c>
      <c r="N9" s="17"/>
      <c r="O9" s="15">
        <v>196.9</v>
      </c>
      <c r="P9" s="16">
        <f>O9/3</f>
        <v>65.63333333333334</v>
      </c>
      <c r="Q9" s="17"/>
      <c r="R9" s="18"/>
      <c r="S9" s="33"/>
      <c r="T9" s="15">
        <f>I9+L9+O9</f>
        <v>585.70000000000005</v>
      </c>
      <c r="U9" s="19">
        <f>(J9+M9+P9)/3</f>
        <v>65.077777777777783</v>
      </c>
    </row>
    <row r="10" spans="1:23" ht="30" customHeight="1" x14ac:dyDescent="0.25">
      <c r="A10" s="14">
        <v>2</v>
      </c>
      <c r="B10" s="29" t="s">
        <v>30</v>
      </c>
      <c r="C10" s="27"/>
      <c r="D10" s="27"/>
      <c r="E10" s="29" t="s">
        <v>31</v>
      </c>
      <c r="F10" s="24" t="s">
        <v>19</v>
      </c>
      <c r="G10" s="24"/>
      <c r="H10" s="25" t="s">
        <v>18</v>
      </c>
      <c r="I10" s="15">
        <v>194</v>
      </c>
      <c r="J10" s="16">
        <f>I10/3</f>
        <v>64.666666666666671</v>
      </c>
      <c r="K10" s="17"/>
      <c r="L10" s="15">
        <v>193.7</v>
      </c>
      <c r="M10" s="16">
        <f t="shared" ref="M10:M14" si="0">L10/3</f>
        <v>64.566666666666663</v>
      </c>
      <c r="N10" s="17"/>
      <c r="O10" s="15">
        <v>193.3</v>
      </c>
      <c r="P10" s="16">
        <f t="shared" ref="P10:P14" si="1">O10/3</f>
        <v>64.433333333333337</v>
      </c>
      <c r="Q10" s="17"/>
      <c r="R10" s="18"/>
      <c r="S10" s="18"/>
      <c r="T10" s="15">
        <f t="shared" ref="T10:T14" si="2">I10+L10+O10</f>
        <v>581</v>
      </c>
      <c r="U10" s="19">
        <f t="shared" ref="U10:U14" si="3">(J10+M10+P10)/3</f>
        <v>64.555555555555557</v>
      </c>
    </row>
    <row r="11" spans="1:23" s="3" customFormat="1" ht="26.25" customHeight="1" x14ac:dyDescent="0.2">
      <c r="A11" s="14">
        <v>3</v>
      </c>
      <c r="B11" s="29" t="s">
        <v>36</v>
      </c>
      <c r="C11" s="27"/>
      <c r="D11" s="35"/>
      <c r="E11" s="60" t="s">
        <v>49</v>
      </c>
      <c r="F11" s="59"/>
      <c r="G11" s="59"/>
      <c r="H11" s="25" t="s">
        <v>18</v>
      </c>
      <c r="I11" s="15">
        <v>190.8</v>
      </c>
      <c r="J11" s="16">
        <f t="shared" ref="J11:J14" si="4">I11/3</f>
        <v>63.6</v>
      </c>
      <c r="K11" s="17"/>
      <c r="L11" s="15">
        <v>192.6</v>
      </c>
      <c r="M11" s="16">
        <f t="shared" si="0"/>
        <v>64.2</v>
      </c>
      <c r="N11" s="17"/>
      <c r="O11" s="15">
        <v>192.8</v>
      </c>
      <c r="P11" s="16">
        <f t="shared" si="1"/>
        <v>64.266666666666666</v>
      </c>
      <c r="Q11" s="17"/>
      <c r="R11" s="18"/>
      <c r="S11" s="18"/>
      <c r="T11" s="15">
        <f t="shared" si="2"/>
        <v>576.20000000000005</v>
      </c>
      <c r="U11" s="19">
        <f t="shared" si="3"/>
        <v>64.022222222222226</v>
      </c>
    </row>
    <row r="12" spans="1:23" s="3" customFormat="1" ht="26.25" customHeight="1" x14ac:dyDescent="0.2">
      <c r="A12" s="14">
        <v>4</v>
      </c>
      <c r="B12" s="29" t="s">
        <v>32</v>
      </c>
      <c r="C12" s="27"/>
      <c r="D12" s="35"/>
      <c r="E12" s="36" t="s">
        <v>25</v>
      </c>
      <c r="F12" s="37"/>
      <c r="G12" s="38"/>
      <c r="H12" s="25" t="s">
        <v>18</v>
      </c>
      <c r="I12" s="15">
        <v>190</v>
      </c>
      <c r="J12" s="16">
        <f t="shared" si="4"/>
        <v>63.333333333333336</v>
      </c>
      <c r="K12" s="17"/>
      <c r="L12" s="15">
        <v>190.5</v>
      </c>
      <c r="M12" s="16">
        <f t="shared" si="0"/>
        <v>63.5</v>
      </c>
      <c r="N12" s="17"/>
      <c r="O12" s="15">
        <v>190</v>
      </c>
      <c r="P12" s="16">
        <f t="shared" si="1"/>
        <v>63.333333333333336</v>
      </c>
      <c r="Q12" s="17"/>
      <c r="R12" s="18"/>
      <c r="S12" s="18"/>
      <c r="T12" s="15">
        <f t="shared" si="2"/>
        <v>570.5</v>
      </c>
      <c r="U12" s="19">
        <f t="shared" si="3"/>
        <v>63.388888888888893</v>
      </c>
    </row>
    <row r="13" spans="1:23" s="3" customFormat="1" ht="26.25" customHeight="1" x14ac:dyDescent="0.2">
      <c r="A13" s="14">
        <v>5</v>
      </c>
      <c r="B13" s="26" t="s">
        <v>23</v>
      </c>
      <c r="C13" s="27"/>
      <c r="D13" s="35"/>
      <c r="E13" s="26" t="s">
        <v>26</v>
      </c>
      <c r="F13" s="37"/>
      <c r="G13" s="38"/>
      <c r="H13" s="25" t="s">
        <v>18</v>
      </c>
      <c r="I13" s="15">
        <v>189.9</v>
      </c>
      <c r="J13" s="16">
        <f t="shared" si="4"/>
        <v>63.300000000000004</v>
      </c>
      <c r="K13" s="17"/>
      <c r="L13" s="15">
        <v>190.2</v>
      </c>
      <c r="M13" s="16">
        <f t="shared" si="0"/>
        <v>63.4</v>
      </c>
      <c r="N13" s="17"/>
      <c r="O13" s="15">
        <v>190.1</v>
      </c>
      <c r="P13" s="16">
        <f t="shared" si="1"/>
        <v>63.366666666666667</v>
      </c>
      <c r="Q13" s="17"/>
      <c r="R13" s="18"/>
      <c r="S13" s="18"/>
      <c r="T13" s="15">
        <f t="shared" si="2"/>
        <v>570.20000000000005</v>
      </c>
      <c r="U13" s="19">
        <f t="shared" si="3"/>
        <v>63.355555555555554</v>
      </c>
    </row>
    <row r="14" spans="1:23" s="3" customFormat="1" ht="33" customHeight="1" x14ac:dyDescent="0.2">
      <c r="A14" s="14">
        <v>6</v>
      </c>
      <c r="B14" s="26" t="s">
        <v>24</v>
      </c>
      <c r="C14" s="27"/>
      <c r="D14" s="35"/>
      <c r="E14" s="61" t="s">
        <v>50</v>
      </c>
      <c r="F14" s="62"/>
      <c r="G14" s="63"/>
      <c r="H14" s="25" t="s">
        <v>18</v>
      </c>
      <c r="I14" s="15">
        <v>189.8</v>
      </c>
      <c r="J14" s="16">
        <f t="shared" si="4"/>
        <v>63.266666666666673</v>
      </c>
      <c r="K14" s="17"/>
      <c r="L14" s="15">
        <v>189.9</v>
      </c>
      <c r="M14" s="16">
        <f t="shared" si="0"/>
        <v>63.300000000000004</v>
      </c>
      <c r="N14" s="17"/>
      <c r="O14" s="15">
        <v>190</v>
      </c>
      <c r="P14" s="16">
        <f t="shared" si="1"/>
        <v>63.333333333333336</v>
      </c>
      <c r="Q14" s="17"/>
      <c r="R14" s="18"/>
      <c r="S14" s="18"/>
      <c r="T14" s="15">
        <f t="shared" si="2"/>
        <v>569.70000000000005</v>
      </c>
      <c r="U14" s="19">
        <f t="shared" si="3"/>
        <v>63.300000000000004</v>
      </c>
    </row>
    <row r="15" spans="1:23" s="20" customFormat="1" ht="30.75" customHeight="1" x14ac:dyDescent="0.25">
      <c r="A15" s="55" t="s">
        <v>38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7"/>
    </row>
    <row r="16" spans="1:23" s="20" customFormat="1" ht="30.75" customHeight="1" x14ac:dyDescent="0.4">
      <c r="A16" s="14">
        <v>1</v>
      </c>
      <c r="B16" s="26" t="s">
        <v>22</v>
      </c>
      <c r="C16" s="27"/>
      <c r="D16" s="35"/>
      <c r="E16" s="64" t="s">
        <v>41</v>
      </c>
      <c r="F16" s="65"/>
      <c r="G16" s="65"/>
      <c r="H16" s="25" t="s">
        <v>18</v>
      </c>
      <c r="I16" s="15">
        <v>220.4</v>
      </c>
      <c r="J16" s="16">
        <f>I16/3.3</f>
        <v>66.787878787878796</v>
      </c>
      <c r="K16" s="17"/>
      <c r="L16" s="15">
        <v>221</v>
      </c>
      <c r="M16" s="16">
        <f>L16/3.3</f>
        <v>66.969696969696969</v>
      </c>
      <c r="N16" s="17"/>
      <c r="O16" s="15">
        <v>221.6</v>
      </c>
      <c r="P16" s="16">
        <f>O16/3.3</f>
        <v>67.151515151515156</v>
      </c>
      <c r="Q16" s="17"/>
      <c r="R16" s="18"/>
      <c r="S16" s="18"/>
      <c r="T16" s="15">
        <f>I16+L16+O16</f>
        <v>663</v>
      </c>
      <c r="U16" s="19">
        <v>67.052000000000007</v>
      </c>
      <c r="W16" s="31"/>
    </row>
    <row r="17" spans="1:23" s="20" customFormat="1" ht="30.75" customHeight="1" x14ac:dyDescent="0.4">
      <c r="A17" s="14">
        <v>2</v>
      </c>
      <c r="B17" s="34" t="s">
        <v>40</v>
      </c>
      <c r="C17" s="27"/>
      <c r="D17" s="35"/>
      <c r="E17" s="66" t="s">
        <v>42</v>
      </c>
      <c r="F17" s="67"/>
      <c r="G17" s="68"/>
      <c r="H17" s="25" t="s">
        <v>18</v>
      </c>
      <c r="I17" s="15">
        <v>200.1</v>
      </c>
      <c r="J17" s="16">
        <f>I17/3.3</f>
        <v>60.63636363636364</v>
      </c>
      <c r="K17" s="17"/>
      <c r="L17" s="15">
        <v>199.9</v>
      </c>
      <c r="M17" s="16">
        <f>L17/3.3</f>
        <v>60.575757575757578</v>
      </c>
      <c r="N17" s="17"/>
      <c r="O17" s="15">
        <v>199.7</v>
      </c>
      <c r="P17" s="16">
        <f>O17/3.3</f>
        <v>60.515151515151516</v>
      </c>
      <c r="Q17" s="17"/>
      <c r="R17" s="18"/>
      <c r="S17" s="18"/>
      <c r="T17" s="15">
        <f>I17+L17+O17</f>
        <v>599.70000000000005</v>
      </c>
      <c r="U17" s="19">
        <v>60.53</v>
      </c>
      <c r="W17" s="31"/>
    </row>
    <row r="18" spans="1:23" s="20" customFormat="1" ht="30.75" customHeight="1" x14ac:dyDescent="0.4">
      <c r="A18" s="55" t="s">
        <v>39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7"/>
      <c r="W18" s="31"/>
    </row>
    <row r="19" spans="1:23" s="20" customFormat="1" ht="30.75" customHeight="1" x14ac:dyDescent="0.4">
      <c r="A19" s="14"/>
      <c r="B19" s="26" t="s">
        <v>51</v>
      </c>
      <c r="C19" s="27"/>
      <c r="D19" s="35"/>
      <c r="E19" s="69" t="s">
        <v>52</v>
      </c>
      <c r="F19" s="59"/>
      <c r="G19" s="59"/>
      <c r="H19" s="25" t="s">
        <v>18</v>
      </c>
      <c r="I19" s="15">
        <v>135.9</v>
      </c>
      <c r="J19" s="16">
        <f>I19/2</f>
        <v>67.95</v>
      </c>
      <c r="K19" s="17"/>
      <c r="L19" s="15">
        <v>135.30000000000001</v>
      </c>
      <c r="M19" s="16">
        <f>L19/2</f>
        <v>67.650000000000006</v>
      </c>
      <c r="N19" s="17"/>
      <c r="O19" s="15">
        <v>135.9</v>
      </c>
      <c r="P19" s="16">
        <f>O19/2</f>
        <v>67.95</v>
      </c>
      <c r="Q19" s="17"/>
      <c r="R19" s="18"/>
      <c r="S19" s="18"/>
      <c r="T19" s="15">
        <f>I19+L19+O19</f>
        <v>407.1</v>
      </c>
      <c r="U19" s="19">
        <f>(J19+M19+P19)/3</f>
        <v>67.850000000000009</v>
      </c>
      <c r="W19" s="31"/>
    </row>
    <row r="20" spans="1:23" s="20" customFormat="1" ht="30.75" customHeight="1" x14ac:dyDescent="0.4">
      <c r="A20" s="14"/>
      <c r="B20" s="26" t="s">
        <v>27</v>
      </c>
      <c r="C20" s="27"/>
      <c r="D20" s="35"/>
      <c r="E20" s="60" t="s">
        <v>43</v>
      </c>
      <c r="F20" s="59"/>
      <c r="G20" s="59"/>
      <c r="H20" s="25" t="s">
        <v>18</v>
      </c>
      <c r="I20" s="15">
        <v>134.5</v>
      </c>
      <c r="J20" s="16">
        <f t="shared" ref="J20:J24" si="5">I20/2</f>
        <v>67.25</v>
      </c>
      <c r="K20" s="17"/>
      <c r="L20" s="15">
        <v>134.80000000000001</v>
      </c>
      <c r="M20" s="16">
        <f t="shared" ref="M20:M24" si="6">L20/2</f>
        <v>67.400000000000006</v>
      </c>
      <c r="N20" s="17"/>
      <c r="O20" s="15">
        <v>135</v>
      </c>
      <c r="P20" s="16">
        <f t="shared" ref="P20:P24" si="7">O20/2</f>
        <v>67.5</v>
      </c>
      <c r="Q20" s="17"/>
      <c r="R20" s="18"/>
      <c r="S20" s="18"/>
      <c r="T20" s="15">
        <f t="shared" ref="T20:T24" si="8">I20+L20+O20</f>
        <v>404.3</v>
      </c>
      <c r="U20" s="19">
        <f t="shared" ref="U20:U24" si="9">(J20+M20+P20)/3</f>
        <v>67.38333333333334</v>
      </c>
      <c r="W20" s="31"/>
    </row>
    <row r="21" spans="1:23" s="20" customFormat="1" ht="30.75" customHeight="1" x14ac:dyDescent="0.4">
      <c r="A21" s="14"/>
      <c r="B21" s="26" t="s">
        <v>53</v>
      </c>
      <c r="C21" s="27"/>
      <c r="D21" s="35"/>
      <c r="E21" s="72" t="s">
        <v>54</v>
      </c>
      <c r="F21" s="73"/>
      <c r="G21" s="74"/>
      <c r="H21" s="25" t="s">
        <v>18</v>
      </c>
      <c r="I21" s="15">
        <v>134.80000000000001</v>
      </c>
      <c r="J21" s="16">
        <f t="shared" si="5"/>
        <v>67.400000000000006</v>
      </c>
      <c r="K21" s="17"/>
      <c r="L21" s="15">
        <v>134.4</v>
      </c>
      <c r="M21" s="16">
        <f t="shared" si="6"/>
        <v>67.2</v>
      </c>
      <c r="N21" s="17"/>
      <c r="O21" s="15">
        <v>134.6</v>
      </c>
      <c r="P21" s="16">
        <f t="shared" si="7"/>
        <v>67.3</v>
      </c>
      <c r="Q21" s="17"/>
      <c r="R21" s="18"/>
      <c r="S21" s="18"/>
      <c r="T21" s="15">
        <f t="shared" si="8"/>
        <v>403.80000000000007</v>
      </c>
      <c r="U21" s="19">
        <f t="shared" si="9"/>
        <v>67.300000000000011</v>
      </c>
      <c r="W21" s="31"/>
    </row>
    <row r="22" spans="1:23" s="20" customFormat="1" ht="30.75" customHeight="1" x14ac:dyDescent="0.4">
      <c r="A22" s="14"/>
      <c r="B22" s="26" t="s">
        <v>55</v>
      </c>
      <c r="C22" s="27"/>
      <c r="D22" s="35"/>
      <c r="E22" s="75" t="s">
        <v>20</v>
      </c>
      <c r="F22" s="76"/>
      <c r="G22" s="77"/>
      <c r="H22" s="25" t="s">
        <v>18</v>
      </c>
      <c r="I22" s="15">
        <v>132.4</v>
      </c>
      <c r="J22" s="16">
        <f t="shared" si="5"/>
        <v>66.2</v>
      </c>
      <c r="K22" s="17"/>
      <c r="L22" s="15">
        <v>132.69999999999999</v>
      </c>
      <c r="M22" s="16">
        <f t="shared" si="6"/>
        <v>66.349999999999994</v>
      </c>
      <c r="N22" s="17"/>
      <c r="O22" s="15">
        <v>133</v>
      </c>
      <c r="P22" s="16">
        <f t="shared" si="7"/>
        <v>66.5</v>
      </c>
      <c r="Q22" s="17"/>
      <c r="R22" s="18"/>
      <c r="S22" s="18"/>
      <c r="T22" s="15">
        <f t="shared" si="8"/>
        <v>398.1</v>
      </c>
      <c r="U22" s="19">
        <f t="shared" si="9"/>
        <v>66.350000000000009</v>
      </c>
      <c r="W22" s="31"/>
    </row>
    <row r="23" spans="1:23" s="20" customFormat="1" ht="30.75" customHeight="1" x14ac:dyDescent="0.4">
      <c r="A23" s="14"/>
      <c r="B23" s="26" t="s">
        <v>24</v>
      </c>
      <c r="C23" s="27"/>
      <c r="D23" s="35"/>
      <c r="E23" s="78" t="s">
        <v>44</v>
      </c>
      <c r="F23" s="59"/>
      <c r="G23" s="59"/>
      <c r="H23" s="25" t="s">
        <v>18</v>
      </c>
      <c r="I23" s="15">
        <v>130.9</v>
      </c>
      <c r="J23" s="16">
        <f t="shared" si="5"/>
        <v>65.45</v>
      </c>
      <c r="K23" s="17"/>
      <c r="L23" s="15">
        <v>132.1</v>
      </c>
      <c r="M23" s="16">
        <f t="shared" si="6"/>
        <v>66.05</v>
      </c>
      <c r="N23" s="17"/>
      <c r="O23" s="15">
        <v>131.4</v>
      </c>
      <c r="P23" s="16">
        <f t="shared" si="7"/>
        <v>65.7</v>
      </c>
      <c r="Q23" s="17"/>
      <c r="R23" s="18"/>
      <c r="S23" s="18"/>
      <c r="T23" s="15">
        <f t="shared" si="8"/>
        <v>394.4</v>
      </c>
      <c r="U23" s="19">
        <f t="shared" si="9"/>
        <v>65.733333333333334</v>
      </c>
      <c r="W23" s="31"/>
    </row>
    <row r="24" spans="1:23" s="20" customFormat="1" ht="30.75" customHeight="1" x14ac:dyDescent="0.4">
      <c r="A24" s="14"/>
      <c r="B24" s="26" t="s">
        <v>28</v>
      </c>
      <c r="C24" s="22"/>
      <c r="D24" s="23"/>
      <c r="E24" s="60" t="s">
        <v>29</v>
      </c>
      <c r="F24" s="59"/>
      <c r="G24" s="59"/>
      <c r="H24" s="25" t="s">
        <v>18</v>
      </c>
      <c r="I24" s="15">
        <v>130.19999999999999</v>
      </c>
      <c r="J24" s="16">
        <f t="shared" si="5"/>
        <v>65.099999999999994</v>
      </c>
      <c r="K24" s="17"/>
      <c r="L24" s="15">
        <v>129.9</v>
      </c>
      <c r="M24" s="16">
        <f t="shared" si="6"/>
        <v>64.95</v>
      </c>
      <c r="N24" s="17"/>
      <c r="O24" s="15">
        <v>129.80000000000001</v>
      </c>
      <c r="P24" s="16">
        <f t="shared" si="7"/>
        <v>64.900000000000006</v>
      </c>
      <c r="Q24" s="17"/>
      <c r="R24" s="18"/>
      <c r="S24" s="18"/>
      <c r="T24" s="15">
        <f t="shared" si="8"/>
        <v>389.90000000000003</v>
      </c>
      <c r="U24" s="19">
        <f t="shared" si="9"/>
        <v>64.983333333333334</v>
      </c>
      <c r="W24" s="31"/>
    </row>
    <row r="25" spans="1:23" s="20" customFormat="1" ht="30.75" customHeight="1" x14ac:dyDescent="0.4">
      <c r="A25" s="44" t="s">
        <v>37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W25" s="31"/>
    </row>
    <row r="26" spans="1:23" s="20" customFormat="1" ht="30.75" customHeight="1" x14ac:dyDescent="0.4">
      <c r="A26" s="30">
        <v>1</v>
      </c>
      <c r="B26" s="26" t="s">
        <v>23</v>
      </c>
      <c r="C26" s="30"/>
      <c r="D26" s="40"/>
      <c r="E26" s="61" t="s">
        <v>45</v>
      </c>
      <c r="F26" s="70"/>
      <c r="G26" s="71"/>
      <c r="H26" s="25" t="s">
        <v>18</v>
      </c>
      <c r="I26" s="41">
        <v>205.3</v>
      </c>
      <c r="J26" s="41">
        <v>68.433000000000007</v>
      </c>
      <c r="K26" s="40"/>
      <c r="L26" s="41">
        <v>194</v>
      </c>
      <c r="M26" s="79">
        <v>64.656000000000006</v>
      </c>
      <c r="N26" s="40"/>
      <c r="O26" s="41">
        <v>203</v>
      </c>
      <c r="P26" s="41">
        <v>67.658000000000001</v>
      </c>
      <c r="Q26" s="40"/>
      <c r="R26" s="40"/>
      <c r="S26" s="40"/>
      <c r="T26" s="41">
        <v>602.29999999999995</v>
      </c>
      <c r="U26" s="41">
        <v>66.921999999999997</v>
      </c>
      <c r="W26" s="31"/>
    </row>
    <row r="27" spans="1:23" s="20" customFormat="1" ht="30.75" customHeight="1" x14ac:dyDescent="0.4">
      <c r="A27" s="28">
        <v>2</v>
      </c>
      <c r="B27" s="26" t="s">
        <v>24</v>
      </c>
      <c r="C27" s="22"/>
      <c r="D27" s="23"/>
      <c r="E27" s="61" t="s">
        <v>46</v>
      </c>
      <c r="F27" s="67"/>
      <c r="G27" s="68"/>
      <c r="H27" s="25" t="s">
        <v>18</v>
      </c>
      <c r="I27" s="15">
        <v>197.5</v>
      </c>
      <c r="J27" s="41">
        <v>65.831999999999994</v>
      </c>
      <c r="K27" s="17"/>
      <c r="L27" s="15">
        <v>197</v>
      </c>
      <c r="M27" s="79">
        <v>65.141999999999996</v>
      </c>
      <c r="N27" s="17"/>
      <c r="O27" s="15">
        <v>206</v>
      </c>
      <c r="P27" s="41">
        <v>66.012</v>
      </c>
      <c r="Q27" s="17"/>
      <c r="R27" s="18"/>
      <c r="S27" s="18"/>
      <c r="T27" s="41">
        <v>600.5</v>
      </c>
      <c r="U27" s="41">
        <v>66.542000000000002</v>
      </c>
      <c r="W27" s="31"/>
    </row>
    <row r="28" spans="1:23" s="20" customFormat="1" ht="30.75" customHeight="1" x14ac:dyDescent="0.3">
      <c r="A28"/>
      <c r="B28" s="32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3" s="20" customFormat="1" ht="18.75" customHeight="1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3" s="20" customFormat="1" ht="32.2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1:23" s="20" customFormat="1" ht="30.7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3" s="20" customFormat="1" ht="30.7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1:21" s="20" customFormat="1" ht="30.7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1:21" s="3" customFormat="1" ht="21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 ht="30" customHeight="1" x14ac:dyDescent="0.25"/>
    <row r="36" spans="1:21" ht="18" customHeight="1" x14ac:dyDescent="0.25"/>
  </sheetData>
  <sortState ref="A13:W15">
    <sortCondition ref="A13:A15"/>
  </sortState>
  <mergeCells count="37">
    <mergeCell ref="E17:G17"/>
    <mergeCell ref="E19:G19"/>
    <mergeCell ref="E27:G27"/>
    <mergeCell ref="E20:G20"/>
    <mergeCell ref="E21:G21"/>
    <mergeCell ref="E22:G22"/>
    <mergeCell ref="E23:G23"/>
    <mergeCell ref="E26:G26"/>
    <mergeCell ref="A8:U8"/>
    <mergeCell ref="A25:U25"/>
    <mergeCell ref="A2:U2"/>
    <mergeCell ref="H6:H7"/>
    <mergeCell ref="I6:K6"/>
    <mergeCell ref="L6:N6"/>
    <mergeCell ref="O6:Q6"/>
    <mergeCell ref="R6:R7"/>
    <mergeCell ref="F6:F7"/>
    <mergeCell ref="A15:U15"/>
    <mergeCell ref="E9:G9"/>
    <mergeCell ref="E11:G11"/>
    <mergeCell ref="E24:G24"/>
    <mergeCell ref="E14:G14"/>
    <mergeCell ref="A18:U18"/>
    <mergeCell ref="E16:G16"/>
    <mergeCell ref="A1:U1"/>
    <mergeCell ref="A3:U3"/>
    <mergeCell ref="A4:U4"/>
    <mergeCell ref="R5:U5"/>
    <mergeCell ref="A6:A7"/>
    <mergeCell ref="B6:B7"/>
    <mergeCell ref="C6:C7"/>
    <mergeCell ref="D6:D7"/>
    <mergeCell ref="E6:E7"/>
    <mergeCell ref="S6:S7"/>
    <mergeCell ref="T6:T7"/>
    <mergeCell ref="U6:U7"/>
    <mergeCell ref="G6:G7"/>
  </mergeCells>
  <pageMargins left="0" right="0" top="0" bottom="0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МП ППЮ езда по выб.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SVYTAY OLGA</dc:creator>
  <cp:lastModifiedBy>Виноградова Светлана Владимировна</cp:lastModifiedBy>
  <cp:lastPrinted>2022-06-03T10:02:18Z</cp:lastPrinted>
  <dcterms:created xsi:type="dcterms:W3CDTF">2021-12-03T17:29:24Z</dcterms:created>
  <dcterms:modified xsi:type="dcterms:W3CDTF">2022-09-13T15:05:12Z</dcterms:modified>
</cp:coreProperties>
</file>