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hukAA2\Desktop\"/>
    </mc:Choice>
  </mc:AlternateContent>
  <bookViews>
    <workbookView xWindow="0" yWindow="0" windowWidth="14085" windowHeight="11340"/>
  </bookViews>
  <sheets>
    <sheet name="Тест для начинающих" sheetId="16" r:id="rId1"/>
    <sheet name="МП ППЮ ППД А" sheetId="13" r:id="rId2"/>
    <sheet name="КПЮ КПД" sheetId="14" r:id="rId3"/>
    <sheet name="Езда для 4-х" sheetId="15" r:id="rId4"/>
  </sheets>
  <calcPr calcId="162913"/>
</workbook>
</file>

<file path=xl/calcChain.xml><?xml version="1.0" encoding="utf-8"?>
<calcChain xmlns="http://schemas.openxmlformats.org/spreadsheetml/2006/main">
  <c r="F9" i="16" l="1"/>
  <c r="P10" i="16"/>
  <c r="P11" i="16"/>
  <c r="P12" i="16"/>
  <c r="P13" i="16"/>
  <c r="P14" i="16"/>
  <c r="P15" i="16"/>
  <c r="L10" i="16"/>
  <c r="L11" i="16"/>
  <c r="L12" i="16"/>
  <c r="L13" i="16"/>
  <c r="L14" i="16"/>
  <c r="L15" i="16"/>
  <c r="I15" i="16"/>
  <c r="I10" i="16"/>
  <c r="I11" i="16"/>
  <c r="I12" i="16"/>
  <c r="I13" i="16"/>
  <c r="I14" i="16"/>
  <c r="F10" i="16"/>
  <c r="Q10" i="16" s="1"/>
  <c r="F11" i="16"/>
  <c r="F12" i="16"/>
  <c r="Q12" i="16" s="1"/>
  <c r="F13" i="16"/>
  <c r="F14" i="16"/>
  <c r="Q14" i="16" s="1"/>
  <c r="F15" i="16"/>
  <c r="P9" i="16"/>
  <c r="L9" i="16"/>
  <c r="I9" i="16"/>
  <c r="P17" i="13"/>
  <c r="L17" i="13"/>
  <c r="I17" i="13"/>
  <c r="F17" i="13"/>
  <c r="P16" i="13"/>
  <c r="L16" i="13"/>
  <c r="I16" i="13"/>
  <c r="F16" i="13"/>
  <c r="Q16" i="13" s="1"/>
  <c r="P15" i="13"/>
  <c r="L15" i="13"/>
  <c r="I15" i="13"/>
  <c r="F15" i="13"/>
  <c r="Q15" i="13" s="1"/>
  <c r="P14" i="13"/>
  <c r="L14" i="13"/>
  <c r="I14" i="13"/>
  <c r="F14" i="13"/>
  <c r="L20" i="13"/>
  <c r="P21" i="13"/>
  <c r="L21" i="13"/>
  <c r="I21" i="13"/>
  <c r="F21" i="13"/>
  <c r="Q21" i="13" s="1"/>
  <c r="P20" i="13"/>
  <c r="I20" i="13"/>
  <c r="F20" i="13"/>
  <c r="P12" i="13"/>
  <c r="Q12" i="13"/>
  <c r="L12" i="13"/>
  <c r="I12" i="13"/>
  <c r="F12" i="13"/>
  <c r="F9" i="13"/>
  <c r="F10" i="13"/>
  <c r="P11" i="13"/>
  <c r="L11" i="13"/>
  <c r="I11" i="13"/>
  <c r="F11" i="13"/>
  <c r="Q11" i="13" s="1"/>
  <c r="P10" i="13"/>
  <c r="L10" i="13"/>
  <c r="I10" i="13"/>
  <c r="P9" i="13"/>
  <c r="L9" i="13"/>
  <c r="I9" i="13"/>
  <c r="P32" i="13"/>
  <c r="L32" i="13"/>
  <c r="I32" i="13"/>
  <c r="F32" i="13"/>
  <c r="Q9" i="16" l="1"/>
  <c r="Q15" i="16"/>
  <c r="Q13" i="16"/>
  <c r="Q11" i="16"/>
  <c r="Q14" i="13"/>
  <c r="Q17" i="13"/>
  <c r="Q10" i="13"/>
  <c r="Q20" i="13"/>
  <c r="Q9" i="13"/>
  <c r="Q32" i="13"/>
  <c r="P31" i="13"/>
  <c r="L31" i="13"/>
  <c r="I31" i="13"/>
  <c r="F31" i="13"/>
  <c r="P30" i="13"/>
  <c r="L30" i="13"/>
  <c r="I30" i="13"/>
  <c r="F30" i="13"/>
  <c r="P29" i="13"/>
  <c r="L29" i="13"/>
  <c r="I29" i="13"/>
  <c r="F29" i="13"/>
  <c r="P28" i="13"/>
  <c r="L28" i="13"/>
  <c r="I28" i="13"/>
  <c r="F28" i="13"/>
  <c r="P27" i="13"/>
  <c r="L27" i="13"/>
  <c r="I27" i="13"/>
  <c r="F27" i="13"/>
  <c r="P26" i="13"/>
  <c r="L26" i="13"/>
  <c r="I26" i="13"/>
  <c r="F26" i="13"/>
  <c r="P25" i="13"/>
  <c r="L25" i="13"/>
  <c r="I25" i="13"/>
  <c r="F25" i="13"/>
  <c r="P24" i="13"/>
  <c r="L24" i="13"/>
  <c r="I24" i="13"/>
  <c r="F24" i="13"/>
  <c r="P23" i="13"/>
  <c r="L23" i="13"/>
  <c r="I23" i="13"/>
  <c r="F23" i="13"/>
  <c r="P19" i="14"/>
  <c r="L18" i="14"/>
  <c r="I18" i="14"/>
  <c r="F18" i="14"/>
  <c r="P18" i="14"/>
  <c r="P17" i="14"/>
  <c r="L19" i="14"/>
  <c r="I19" i="14"/>
  <c r="F19" i="14"/>
  <c r="Q17" i="14"/>
  <c r="L17" i="14"/>
  <c r="I17" i="14"/>
  <c r="F17" i="14"/>
  <c r="P21" i="14"/>
  <c r="L21" i="14"/>
  <c r="F21" i="14"/>
  <c r="I21" i="14"/>
  <c r="P20" i="14"/>
  <c r="L20" i="14"/>
  <c r="I20" i="14"/>
  <c r="F20" i="14"/>
  <c r="P16" i="14"/>
  <c r="L16" i="14"/>
  <c r="I16" i="14"/>
  <c r="F16" i="14"/>
  <c r="P14" i="14"/>
  <c r="L14" i="14"/>
  <c r="I14" i="14"/>
  <c r="F14" i="14"/>
  <c r="P13" i="14"/>
  <c r="L13" i="14"/>
  <c r="I13" i="14"/>
  <c r="F13" i="14"/>
  <c r="P12" i="14"/>
  <c r="L12" i="14"/>
  <c r="I12" i="14"/>
  <c r="F12" i="14"/>
  <c r="P11" i="14"/>
  <c r="L11" i="14"/>
  <c r="I11" i="14"/>
  <c r="F11" i="14"/>
  <c r="P10" i="14"/>
  <c r="L10" i="14"/>
  <c r="I10" i="14"/>
  <c r="F10" i="14"/>
  <c r="P9" i="14"/>
  <c r="L9" i="14"/>
  <c r="I9" i="14"/>
  <c r="F9" i="14"/>
  <c r="Q23" i="13" l="1"/>
  <c r="Q24" i="13"/>
  <c r="Q25" i="13"/>
  <c r="Q26" i="13"/>
  <c r="Q27" i="13"/>
  <c r="Q28" i="13"/>
  <c r="Q29" i="13"/>
  <c r="Q30" i="13"/>
  <c r="Q31" i="13"/>
  <c r="Q16" i="14"/>
  <c r="Q20" i="14"/>
  <c r="Q21" i="14"/>
  <c r="Q19" i="14"/>
  <c r="Q18" i="14"/>
  <c r="Q9" i="14"/>
  <c r="Q10" i="14"/>
  <c r="Q11" i="14"/>
  <c r="Q12" i="14"/>
  <c r="Q13" i="14"/>
  <c r="Q14" i="14"/>
</calcChain>
</file>

<file path=xl/sharedStrings.xml><?xml version="1.0" encoding="utf-8"?>
<sst xmlns="http://schemas.openxmlformats.org/spreadsheetml/2006/main" count="241" uniqueCount="117">
  <si>
    <t>Место</t>
  </si>
  <si>
    <r>
      <t xml:space="preserve">Фамилия, </t>
    </r>
    <r>
      <rPr>
        <sz val="9"/>
        <rFont val="Verdana"/>
        <family val="2"/>
        <charset val="204"/>
      </rPr>
      <t>Имя всадника</t>
    </r>
  </si>
  <si>
    <r>
      <t>Кличка лошади, г.р.,</t>
    </r>
    <r>
      <rPr>
        <sz val="9"/>
        <rFont val="Verdana"/>
        <family val="2"/>
        <charset val="204"/>
      </rPr>
      <t xml:space="preserve"> масть, пол, порода, отец, место рождения</t>
    </r>
  </si>
  <si>
    <t>Команда, регион</t>
  </si>
  <si>
    <t>C</t>
  </si>
  <si>
    <t>Всего баллов</t>
  </si>
  <si>
    <t>Всего %</t>
  </si>
  <si>
    <t>Баллы</t>
  </si>
  <si>
    <t>%</t>
  </si>
  <si>
    <t>Технические результаты</t>
  </si>
  <si>
    <t>Кол. ошиб. Схема</t>
  </si>
  <si>
    <t xml:space="preserve">Кол. ошиб. прочие </t>
  </si>
  <si>
    <t>Первенство Спортивной Школы олимпийского резерва"Юность Москвы" 
по конному спорту (выездка)
отделение "Кузьминки"</t>
  </si>
  <si>
    <t>СШОР Кузьминки</t>
  </si>
  <si>
    <t>Е</t>
  </si>
  <si>
    <t>М</t>
  </si>
  <si>
    <t>ФОМИНА 
Елизавета, 2005</t>
  </si>
  <si>
    <t>КИВИ-11, мер., т.-гнед., ганн.,Квидам де Ревель, Германия</t>
  </si>
  <si>
    <t>ЖЕМЧУЖНЫЙ-09, мер., сер., 
орловская помесь</t>
  </si>
  <si>
    <t>Реестровый номер ЕКП 61745</t>
  </si>
  <si>
    <t>Судьи: Н - Петракова Н. ВК (МО), С- Цветаева С. ВК (МО), М- Попов Е. 2К(Москва)</t>
  </si>
  <si>
    <t>Командный Приз. Юноши.</t>
  </si>
  <si>
    <t>Командный Приз. Дети.</t>
  </si>
  <si>
    <t xml:space="preserve">оценка </t>
  </si>
  <si>
    <t>Рысь</t>
  </si>
  <si>
    <t>Шаг</t>
  </si>
  <si>
    <t>Галоп</t>
  </si>
  <si>
    <t>Подчинение</t>
  </si>
  <si>
    <t>Общее впечатление</t>
  </si>
  <si>
    <t>Общая оценка</t>
  </si>
  <si>
    <t>ОШИБКИ</t>
  </si>
  <si>
    <t>Результат в %</t>
  </si>
  <si>
    <t>9 апреля 2023 год</t>
  </si>
  <si>
    <t xml:space="preserve">Главный судья </t>
  </si>
  <si>
    <t>Главный секретарь</t>
  </si>
  <si>
    <t>Цветаева С.Н ВК (МО)</t>
  </si>
  <si>
    <t>Горская М.В 2К (Москва)</t>
  </si>
  <si>
    <t>9 апреля 2023 г.</t>
  </si>
  <si>
    <t>г.Москва, КСК "Юность Москвы" отд. Кузьминки, ksk.ynmos@mail.com</t>
  </si>
  <si>
    <r>
      <rPr>
        <b/>
        <sz val="9"/>
        <color theme="1"/>
        <rFont val="Times New Roman"/>
        <family val="1"/>
        <charset val="204"/>
      </rPr>
      <t>РОМУЛ-01</t>
    </r>
    <r>
      <rPr>
        <sz val="9"/>
        <color theme="1"/>
        <rFont val="Times New Roman"/>
        <family val="1"/>
        <charset val="204"/>
      </rPr>
      <t>, мер., сер.,
шетлендский пони</t>
    </r>
  </si>
  <si>
    <r>
      <rPr>
        <b/>
        <sz val="9"/>
        <color theme="1"/>
        <rFont val="Times New Roman"/>
        <family val="1"/>
        <charset val="204"/>
      </rPr>
      <t>НОВИКОВА</t>
    </r>
    <r>
      <rPr>
        <sz val="9"/>
        <color theme="1"/>
        <rFont val="Times New Roman"/>
        <family val="1"/>
        <charset val="204"/>
      </rPr>
      <t xml:space="preserve">                      Ксения, 2011</t>
    </r>
  </si>
  <si>
    <r>
      <t>ВАЛДАЙ-03,</t>
    </r>
    <r>
      <rPr>
        <sz val="9"/>
        <color theme="1"/>
        <rFont val="Times New Roman"/>
        <family val="1"/>
        <charset val="204"/>
      </rPr>
      <t xml:space="preserve"> мер., гнед., 
полукр., Временный, Россия</t>
    </r>
  </si>
  <si>
    <r>
      <t xml:space="preserve">Фамилия, </t>
    </r>
    <r>
      <rPr>
        <sz val="8"/>
        <rFont val="Verdana"/>
        <family val="2"/>
        <charset val="204"/>
      </rPr>
      <t>Имя всадника</t>
    </r>
  </si>
  <si>
    <r>
      <t>Кличка лошади, г.р.,</t>
    </r>
    <r>
      <rPr>
        <sz val="8"/>
        <rFont val="Verdana"/>
        <family val="2"/>
        <charset val="204"/>
      </rPr>
      <t xml:space="preserve"> масть, пол, порода, отец, место рождения</t>
    </r>
  </si>
  <si>
    <r>
      <rPr>
        <b/>
        <sz val="8"/>
        <color theme="1"/>
        <rFont val="Times New Roman"/>
        <family val="1"/>
        <charset val="204"/>
      </rPr>
      <t xml:space="preserve">ОБОЛЕНЦЕВА
</t>
    </r>
    <r>
      <rPr>
        <sz val="8"/>
        <color theme="1"/>
        <rFont val="Times New Roman"/>
        <family val="1"/>
        <charset val="204"/>
      </rPr>
      <t xml:space="preserve">Евгения, 2008 </t>
    </r>
  </si>
  <si>
    <r>
      <rPr>
        <b/>
        <sz val="8"/>
        <color theme="1"/>
        <rFont val="Times New Roman"/>
        <family val="1"/>
        <charset val="204"/>
      </rPr>
      <t>КОЛОКОЛ-08</t>
    </r>
    <r>
      <rPr>
        <sz val="8"/>
        <color theme="1"/>
        <rFont val="Times New Roman"/>
        <family val="1"/>
        <charset val="204"/>
      </rPr>
      <t>, мер., сер.,орлов.
рысист.</t>
    </r>
  </si>
  <si>
    <r>
      <t xml:space="preserve">КЛОКОВА                    </t>
    </r>
    <r>
      <rPr>
        <sz val="8"/>
        <color theme="1"/>
        <rFont val="Times New Roman"/>
        <family val="1"/>
        <charset val="204"/>
      </rPr>
      <t>Варвара, 2009</t>
    </r>
  </si>
  <si>
    <r>
      <t xml:space="preserve">ЛУЗЯНИНА
</t>
    </r>
    <r>
      <rPr>
        <sz val="8"/>
        <color theme="1"/>
        <rFont val="Times New Roman"/>
        <family val="1"/>
        <charset val="204"/>
      </rPr>
      <t>Дарина, 2004</t>
    </r>
  </si>
  <si>
    <r>
      <t xml:space="preserve">ТРЕПЕТНЫЙ-11, </t>
    </r>
    <r>
      <rPr>
        <sz val="8"/>
        <color theme="1"/>
        <rFont val="Times New Roman"/>
        <family val="1"/>
        <charset val="204"/>
      </rPr>
      <t>жер., гнед., 
полукр., Триумфатор 10, Россия</t>
    </r>
  </si>
  <si>
    <r>
      <rPr>
        <b/>
        <sz val="8"/>
        <color theme="1"/>
        <rFont val="Times New Roman"/>
        <family val="1"/>
        <charset val="204"/>
      </rPr>
      <t>ЧЕРНОВ</t>
    </r>
    <r>
      <rPr>
        <sz val="8"/>
        <color theme="1"/>
        <rFont val="Times New Roman"/>
        <family val="1"/>
        <charset val="204"/>
      </rPr>
      <t xml:space="preserve">
Евгений, 2008</t>
    </r>
  </si>
  <si>
    <r>
      <rPr>
        <b/>
        <sz val="8"/>
        <color theme="1"/>
        <rFont val="Times New Roman"/>
        <family val="1"/>
        <charset val="204"/>
      </rPr>
      <t>ЛЕ ГРАНДЕ -10</t>
    </r>
    <r>
      <rPr>
        <sz val="8"/>
        <color theme="1"/>
        <rFont val="Times New Roman"/>
        <family val="1"/>
        <charset val="204"/>
      </rPr>
      <t xml:space="preserve">, жер., сер., орлово- ганноверская помесь, Грозный </t>
    </r>
  </si>
  <si>
    <r>
      <rPr>
        <b/>
        <sz val="8"/>
        <color theme="1"/>
        <rFont val="Times New Roman"/>
        <family val="1"/>
        <charset val="204"/>
      </rPr>
      <t>ЕФИМОВА</t>
    </r>
    <r>
      <rPr>
        <sz val="8"/>
        <color theme="1"/>
        <rFont val="Times New Roman"/>
        <family val="1"/>
        <charset val="204"/>
      </rPr>
      <t xml:space="preserve"> 
Серафима, 2007</t>
    </r>
  </si>
  <si>
    <r>
      <rPr>
        <b/>
        <sz val="8"/>
        <color theme="1"/>
        <rFont val="Times New Roman"/>
        <family val="1"/>
        <charset val="204"/>
      </rPr>
      <t>РОМУЛ-01</t>
    </r>
    <r>
      <rPr>
        <sz val="8"/>
        <color theme="1"/>
        <rFont val="Times New Roman"/>
        <family val="1"/>
        <charset val="204"/>
      </rPr>
      <t>, мер., сер.,
шетлендский пони</t>
    </r>
  </si>
  <si>
    <r>
      <rPr>
        <b/>
        <sz val="8"/>
        <color theme="1"/>
        <rFont val="Times New Roman"/>
        <family val="1"/>
        <charset val="204"/>
      </rPr>
      <t>НОВИКОВА</t>
    </r>
    <r>
      <rPr>
        <sz val="8"/>
        <color theme="1"/>
        <rFont val="Times New Roman"/>
        <family val="1"/>
        <charset val="204"/>
      </rPr>
      <t xml:space="preserve">                      Ксения, 2011</t>
    </r>
  </si>
  <si>
    <r>
      <t>НАС НЕ ДОГОНИШЬ-11</t>
    </r>
    <r>
      <rPr>
        <sz val="8"/>
        <color theme="1"/>
        <rFont val="Times New Roman"/>
        <family val="1"/>
        <charset val="204"/>
      </rPr>
      <t>, жер., 
гнед., ольден.,  Нумеро Уно, Германия</t>
    </r>
  </si>
  <si>
    <r>
      <rPr>
        <b/>
        <sz val="8"/>
        <color theme="1"/>
        <rFont val="Times New Roman"/>
        <family val="1"/>
        <charset val="204"/>
      </rPr>
      <t xml:space="preserve">ЯКОВЛЕВА
</t>
    </r>
    <r>
      <rPr>
        <sz val="8"/>
        <color theme="1"/>
        <rFont val="Times New Roman"/>
        <family val="1"/>
        <charset val="204"/>
      </rPr>
      <t>Мария, 2006</t>
    </r>
    <r>
      <rPr>
        <sz val="11"/>
        <color theme="1"/>
        <rFont val="Calibri"/>
        <family val="2"/>
        <charset val="204"/>
        <scheme val="minor"/>
      </rPr>
      <t/>
    </r>
  </si>
  <si>
    <r>
      <rPr>
        <b/>
        <sz val="8"/>
        <color theme="1"/>
        <rFont val="Times New Roman"/>
        <family val="1"/>
        <charset val="204"/>
      </rPr>
      <t xml:space="preserve">БАСАРАБ      </t>
    </r>
    <r>
      <rPr>
        <sz val="8"/>
        <color theme="1"/>
        <rFont val="Times New Roman"/>
        <family val="1"/>
        <charset val="204"/>
      </rPr>
      <t xml:space="preserve">                   Софья, 2009</t>
    </r>
  </si>
  <si>
    <r>
      <rPr>
        <b/>
        <sz val="8"/>
        <color theme="1"/>
        <rFont val="Times New Roman"/>
        <family val="1"/>
        <charset val="204"/>
      </rPr>
      <t xml:space="preserve">ИВАНОВА </t>
    </r>
    <r>
      <rPr>
        <sz val="8"/>
        <color theme="1"/>
        <rFont val="Times New Roman"/>
        <family val="1"/>
        <charset val="204"/>
      </rPr>
      <t xml:space="preserve">             Варвара, 2009</t>
    </r>
  </si>
  <si>
    <r>
      <rPr>
        <b/>
        <sz val="8"/>
        <color theme="1"/>
        <rFont val="Times New Roman"/>
        <family val="1"/>
      </rPr>
      <t xml:space="preserve">МАРКИЗА- </t>
    </r>
    <r>
      <rPr>
        <sz val="8"/>
        <color theme="1"/>
        <rFont val="Times New Roman"/>
        <family val="1"/>
        <charset val="204"/>
      </rPr>
      <t>, коб., вороная</t>
    </r>
  </si>
  <si>
    <r>
      <rPr>
        <b/>
        <sz val="8"/>
        <color theme="1"/>
        <rFont val="Times New Roman"/>
        <family val="1"/>
        <charset val="204"/>
      </rPr>
      <t xml:space="preserve">ВЕЛЬМЯКИНА       </t>
    </r>
    <r>
      <rPr>
        <sz val="8"/>
        <color theme="1"/>
        <rFont val="Times New Roman"/>
        <family val="1"/>
        <charset val="204"/>
      </rPr>
      <t xml:space="preserve">         Ксения, 2008</t>
    </r>
  </si>
  <si>
    <r>
      <rPr>
        <b/>
        <sz val="8"/>
        <color theme="1"/>
        <rFont val="Times New Roman"/>
        <family val="1"/>
      </rPr>
      <t>КИВИ-11</t>
    </r>
    <r>
      <rPr>
        <sz val="8"/>
        <color theme="1"/>
        <rFont val="Times New Roman"/>
        <family val="1"/>
        <charset val="204"/>
      </rPr>
      <t>, мер., т.-гнед., ганн.,Квидам де Ревель, Германия</t>
    </r>
  </si>
  <si>
    <r>
      <rPr>
        <b/>
        <sz val="8"/>
        <color theme="1"/>
        <rFont val="Times New Roman"/>
        <family val="1"/>
        <charset val="204"/>
      </rPr>
      <t>КЛОКОВА</t>
    </r>
    <r>
      <rPr>
        <sz val="8"/>
        <color theme="1"/>
        <rFont val="Times New Roman"/>
        <family val="1"/>
      </rPr>
      <t xml:space="preserve">                    Ксения, 2007</t>
    </r>
  </si>
  <si>
    <r>
      <t>ВАЛДАЙ-03,</t>
    </r>
    <r>
      <rPr>
        <sz val="8"/>
        <color theme="1"/>
        <rFont val="Times New Roman"/>
        <family val="1"/>
        <charset val="204"/>
      </rPr>
      <t xml:space="preserve"> мер., гнед., 
полукр., Временный, Россия</t>
    </r>
  </si>
  <si>
    <t>Малый приз.</t>
  </si>
  <si>
    <r>
      <t xml:space="preserve">ФОМИНА 
</t>
    </r>
    <r>
      <rPr>
        <sz val="8"/>
        <color theme="1"/>
        <rFont val="Times New Roman"/>
        <family val="1"/>
        <charset val="204"/>
      </rPr>
      <t>Елизавета, 2005</t>
    </r>
  </si>
  <si>
    <r>
      <t xml:space="preserve">ГРИШЕЧКО          </t>
    </r>
    <r>
      <rPr>
        <sz val="8"/>
        <rFont val="Times New Roman"/>
        <family val="1"/>
        <charset val="204"/>
      </rPr>
      <t>Виктория,2005</t>
    </r>
  </si>
  <si>
    <r>
      <rPr>
        <b/>
        <sz val="9"/>
        <color theme="1"/>
        <rFont val="Times New Roman"/>
        <family val="1"/>
        <charset val="204"/>
      </rPr>
      <t>ОЛЕАНДРА-0</t>
    </r>
    <r>
      <rPr>
        <sz val="9"/>
        <color theme="1"/>
        <rFont val="Times New Roman"/>
        <family val="1"/>
        <charset val="204"/>
      </rPr>
      <t>1, коб., гнед., РВП, 
Дурман, Россия</t>
    </r>
  </si>
  <si>
    <r>
      <rPr>
        <b/>
        <sz val="9"/>
        <color theme="1"/>
        <rFont val="Times New Roman"/>
        <family val="1"/>
        <charset val="204"/>
      </rPr>
      <t>КУЗНЕЦОВА</t>
    </r>
    <r>
      <rPr>
        <sz val="9"/>
        <color theme="1"/>
        <rFont val="Times New Roman"/>
        <family val="1"/>
        <charset val="204"/>
      </rPr>
      <t xml:space="preserve">                    Ксения, 2007</t>
    </r>
  </si>
  <si>
    <r>
      <t xml:space="preserve">КАЗИМИР-11, </t>
    </r>
    <r>
      <rPr>
        <sz val="9"/>
        <color theme="1"/>
        <rFont val="Times New Roman"/>
        <family val="1"/>
        <charset val="204"/>
      </rPr>
      <t>мер., гнед.</t>
    </r>
  </si>
  <si>
    <r>
      <rPr>
        <b/>
        <sz val="9"/>
        <color theme="1"/>
        <rFont val="Times New Roman"/>
        <family val="1"/>
        <charset val="204"/>
      </rPr>
      <t xml:space="preserve">ЯХИНА </t>
    </r>
    <r>
      <rPr>
        <sz val="9"/>
        <color theme="1"/>
        <rFont val="Times New Roman"/>
        <family val="1"/>
        <charset val="204"/>
      </rPr>
      <t xml:space="preserve">                                     Елизавета, 2009</t>
    </r>
  </si>
  <si>
    <r>
      <rPr>
        <b/>
        <sz val="9"/>
        <color theme="1"/>
        <rFont val="Times New Roman"/>
        <family val="1"/>
        <charset val="204"/>
      </rPr>
      <t>ТРЕПЕТНЫЙ-1</t>
    </r>
    <r>
      <rPr>
        <sz val="9"/>
        <color theme="1"/>
        <rFont val="Times New Roman"/>
        <family val="1"/>
        <charset val="204"/>
      </rPr>
      <t>1, жер., гнед., 
полукр., Триумфатор 10, Россия</t>
    </r>
  </si>
  <si>
    <r>
      <rPr>
        <b/>
        <sz val="9"/>
        <color theme="1"/>
        <rFont val="Times New Roman"/>
        <family val="1"/>
        <charset val="204"/>
      </rPr>
      <t xml:space="preserve">МАРКЕВИЧ </t>
    </r>
    <r>
      <rPr>
        <sz val="9"/>
        <color theme="1"/>
        <rFont val="Times New Roman"/>
        <family val="1"/>
        <charset val="204"/>
      </rPr>
      <t>Кристина, 2009</t>
    </r>
  </si>
  <si>
    <r>
      <rPr>
        <b/>
        <sz val="9"/>
        <color theme="1"/>
        <rFont val="Times New Roman"/>
        <family val="1"/>
        <charset val="204"/>
      </rPr>
      <t>ПЕРЕВЕРЗЕВА</t>
    </r>
    <r>
      <rPr>
        <sz val="9"/>
        <color theme="1"/>
        <rFont val="Times New Roman"/>
        <family val="1"/>
        <charset val="204"/>
      </rPr>
      <t xml:space="preserve">              Мария, 2010</t>
    </r>
  </si>
  <si>
    <r>
      <rPr>
        <b/>
        <sz val="9"/>
        <color theme="1"/>
        <rFont val="Times New Roman"/>
        <family val="1"/>
        <charset val="204"/>
      </rPr>
      <t xml:space="preserve">МАРКИЗА- </t>
    </r>
    <r>
      <rPr>
        <sz val="9"/>
        <color theme="1"/>
        <rFont val="Times New Roman"/>
        <family val="1"/>
        <charset val="204"/>
      </rPr>
      <t>, коб., вороная</t>
    </r>
  </si>
  <si>
    <r>
      <rPr>
        <b/>
        <sz val="9"/>
        <color theme="1"/>
        <rFont val="Times New Roman"/>
        <family val="1"/>
        <charset val="204"/>
      </rPr>
      <t xml:space="preserve">КАБАНОВА    </t>
    </r>
    <r>
      <rPr>
        <sz val="9"/>
        <color theme="1"/>
        <rFont val="Times New Roman"/>
        <family val="1"/>
        <charset val="204"/>
      </rPr>
      <t xml:space="preserve">                  Варвара, 2009</t>
    </r>
  </si>
  <si>
    <r>
      <t xml:space="preserve">КИВИ-11, </t>
    </r>
    <r>
      <rPr>
        <sz val="9"/>
        <color theme="1"/>
        <rFont val="Times New Roman"/>
        <family val="1"/>
        <charset val="204"/>
      </rPr>
      <t>мер., т.-гнед., ганн.,Квидам де Ревель, Германия</t>
    </r>
  </si>
  <si>
    <r>
      <rPr>
        <b/>
        <sz val="9"/>
        <color theme="1"/>
        <rFont val="Times New Roman"/>
        <family val="1"/>
        <charset val="204"/>
      </rPr>
      <t>ДРОГАЛОВА</t>
    </r>
    <r>
      <rPr>
        <sz val="9"/>
        <color theme="1"/>
        <rFont val="Times New Roman"/>
        <family val="1"/>
        <charset val="204"/>
      </rPr>
      <t xml:space="preserve">                Дарья, 2009</t>
    </r>
  </si>
  <si>
    <r>
      <rPr>
        <b/>
        <sz val="9"/>
        <color theme="1"/>
        <rFont val="Times New Roman"/>
        <family val="1"/>
        <charset val="204"/>
      </rPr>
      <t>МИФ-00</t>
    </r>
    <r>
      <rPr>
        <sz val="9"/>
        <color theme="1"/>
        <rFont val="Times New Roman"/>
        <family val="1"/>
        <charset val="204"/>
      </rPr>
      <t>, мер., серый.</t>
    </r>
  </si>
  <si>
    <r>
      <rPr>
        <b/>
        <sz val="9"/>
        <color theme="1"/>
        <rFont val="Times New Roman"/>
        <family val="1"/>
        <charset val="204"/>
      </rPr>
      <t xml:space="preserve">ВАЛИНУРОВА </t>
    </r>
    <r>
      <rPr>
        <sz val="9"/>
        <color theme="1"/>
        <rFont val="Times New Roman"/>
        <family val="1"/>
        <charset val="204"/>
      </rPr>
      <t xml:space="preserve">              Анастасия, 2010</t>
    </r>
  </si>
  <si>
    <r>
      <rPr>
        <b/>
        <sz val="9"/>
        <color theme="1"/>
        <rFont val="Times New Roman"/>
        <family val="1"/>
        <charset val="204"/>
      </rPr>
      <t>ЦИВИЛЬ-13</t>
    </r>
    <r>
      <rPr>
        <sz val="9"/>
        <color theme="1"/>
        <rFont val="Times New Roman"/>
        <family val="1"/>
        <charset val="204"/>
      </rPr>
      <t>, коб., рыж.,помесь</t>
    </r>
  </si>
  <si>
    <r>
      <rPr>
        <b/>
        <sz val="9"/>
        <color theme="1"/>
        <rFont val="Times New Roman"/>
        <family val="1"/>
        <charset val="204"/>
      </rPr>
      <t xml:space="preserve">БОРИСОВА  </t>
    </r>
    <r>
      <rPr>
        <sz val="9"/>
        <color theme="1"/>
        <rFont val="Times New Roman"/>
        <family val="1"/>
        <charset val="204"/>
      </rPr>
      <t xml:space="preserve">           Анастасия, 2006</t>
    </r>
  </si>
  <si>
    <t>8 апреля 2023 г</t>
  </si>
  <si>
    <r>
      <rPr>
        <b/>
        <sz val="9"/>
        <color theme="1"/>
        <rFont val="Times New Roman"/>
        <family val="1"/>
        <charset val="204"/>
      </rPr>
      <t xml:space="preserve">ЖЕККО </t>
    </r>
    <r>
      <rPr>
        <sz val="9"/>
        <color theme="1"/>
        <rFont val="Times New Roman"/>
        <family val="1"/>
        <charset val="204"/>
      </rPr>
      <t xml:space="preserve">                      Василиса, 2009</t>
    </r>
  </si>
  <si>
    <r>
      <rPr>
        <b/>
        <sz val="9"/>
        <color theme="1"/>
        <rFont val="Times New Roman"/>
        <family val="1"/>
        <charset val="204"/>
      </rPr>
      <t>БОНОПАРТ-13</t>
    </r>
    <r>
      <rPr>
        <sz val="9"/>
        <color theme="1"/>
        <rFont val="Times New Roman"/>
        <family val="1"/>
        <charset val="204"/>
      </rPr>
      <t>, мер., рыж., трак</t>
    </r>
  </si>
  <si>
    <r>
      <rPr>
        <b/>
        <sz val="8"/>
        <color theme="1"/>
        <rFont val="Times New Roman"/>
        <family val="1"/>
        <charset val="204"/>
      </rPr>
      <t xml:space="preserve">ИВАНОВА   </t>
    </r>
    <r>
      <rPr>
        <sz val="8"/>
        <color theme="1"/>
        <rFont val="Times New Roman"/>
        <family val="1"/>
        <charset val="204"/>
      </rPr>
      <t xml:space="preserve">                Арина,2004</t>
    </r>
  </si>
  <si>
    <r>
      <rPr>
        <b/>
        <sz val="8"/>
        <color theme="1"/>
        <rFont val="Times New Roman"/>
        <family val="1"/>
        <charset val="204"/>
      </rPr>
      <t xml:space="preserve">ЛУЗЯНИНА  </t>
    </r>
    <r>
      <rPr>
        <sz val="8"/>
        <color theme="1"/>
        <rFont val="Times New Roman"/>
        <family val="1"/>
        <charset val="204"/>
      </rPr>
      <t xml:space="preserve">                 Дарина,2004</t>
    </r>
  </si>
  <si>
    <r>
      <rPr>
        <b/>
        <sz val="8"/>
        <color theme="1"/>
        <rFont val="Times New Roman"/>
        <family val="1"/>
        <charset val="204"/>
      </rPr>
      <t>ТИБАЛЬД-04</t>
    </r>
    <r>
      <rPr>
        <sz val="8"/>
        <color theme="1"/>
        <rFont val="Times New Roman"/>
        <family val="1"/>
        <charset val="204"/>
      </rPr>
      <t>, мер., сер</t>
    </r>
  </si>
  <si>
    <r>
      <rPr>
        <b/>
        <sz val="8"/>
        <color theme="1"/>
        <rFont val="Times New Roman"/>
        <family val="1"/>
        <charset val="204"/>
      </rPr>
      <t>ЗАХАРОВА</t>
    </r>
    <r>
      <rPr>
        <sz val="8"/>
        <color theme="1"/>
        <rFont val="Times New Roman"/>
        <family val="1"/>
        <charset val="204"/>
      </rPr>
      <t xml:space="preserve">                     Анастасия, 2007</t>
    </r>
  </si>
  <si>
    <r>
      <rPr>
        <b/>
        <sz val="8"/>
        <color theme="1"/>
        <rFont val="Times New Roman"/>
        <family val="1"/>
        <charset val="204"/>
      </rPr>
      <t xml:space="preserve">МУРНАКОВА  </t>
    </r>
    <r>
      <rPr>
        <sz val="8"/>
        <color theme="1"/>
        <rFont val="Times New Roman"/>
        <family val="1"/>
        <charset val="204"/>
      </rPr>
      <t xml:space="preserve">             Екатерина, 2005</t>
    </r>
  </si>
  <si>
    <r>
      <rPr>
        <b/>
        <sz val="8"/>
        <color theme="1"/>
        <rFont val="Times New Roman"/>
        <family val="1"/>
        <charset val="204"/>
      </rPr>
      <t xml:space="preserve">ЕФИМОВА   </t>
    </r>
    <r>
      <rPr>
        <sz val="8"/>
        <color theme="1"/>
        <rFont val="Times New Roman"/>
        <family val="1"/>
        <charset val="204"/>
      </rPr>
      <t xml:space="preserve">                        Серафима, 2007</t>
    </r>
  </si>
  <si>
    <r>
      <rPr>
        <b/>
        <sz val="8"/>
        <color theme="1"/>
        <rFont val="Times New Roman"/>
        <family val="1"/>
        <charset val="204"/>
      </rPr>
      <t>ЛЕГЕНДА-17</t>
    </r>
    <r>
      <rPr>
        <sz val="8"/>
        <color theme="1"/>
        <rFont val="Times New Roman"/>
        <family val="1"/>
        <charset val="204"/>
      </rPr>
      <t>, коб., вор., помесь</t>
    </r>
  </si>
  <si>
    <r>
      <rPr>
        <b/>
        <sz val="9"/>
        <color theme="1"/>
        <rFont val="Times New Roman"/>
        <family val="1"/>
        <charset val="204"/>
      </rPr>
      <t xml:space="preserve">КОВАЛЕНКО                    </t>
    </r>
    <r>
      <rPr>
        <sz val="9"/>
        <color theme="1"/>
        <rFont val="Times New Roman"/>
        <family val="1"/>
        <charset val="204"/>
      </rPr>
      <t>Кристина, 2009</t>
    </r>
  </si>
  <si>
    <r>
      <rPr>
        <b/>
        <sz val="8"/>
        <color theme="1"/>
        <rFont val="Times New Roman"/>
        <family val="1"/>
        <charset val="204"/>
      </rPr>
      <t xml:space="preserve">ЯКОВЛЕВА                     </t>
    </r>
    <r>
      <rPr>
        <sz val="8"/>
        <color theme="1"/>
        <rFont val="Times New Roman"/>
        <family val="1"/>
        <charset val="204"/>
      </rPr>
      <t>Мрия,2009</t>
    </r>
  </si>
  <si>
    <r>
      <rPr>
        <b/>
        <sz val="8"/>
        <color theme="1"/>
        <rFont val="Times New Roman"/>
        <family val="1"/>
        <charset val="204"/>
      </rPr>
      <t>ПАРУС-00,</t>
    </r>
    <r>
      <rPr>
        <sz val="8"/>
        <color theme="1"/>
        <rFont val="Times New Roman"/>
        <family val="1"/>
        <charset val="204"/>
      </rPr>
      <t xml:space="preserve"> мер., сер., помесь</t>
    </r>
  </si>
  <si>
    <r>
      <rPr>
        <b/>
        <sz val="8"/>
        <color theme="1"/>
        <rFont val="Times New Roman"/>
        <family val="1"/>
        <charset val="204"/>
      </rPr>
      <t>АВЕНТОДОР-09,</t>
    </r>
    <r>
      <rPr>
        <sz val="8"/>
        <color theme="1"/>
        <rFont val="Times New Roman"/>
        <family val="1"/>
        <charset val="204"/>
      </rPr>
      <t>жер., генд., тракен</t>
    </r>
  </si>
  <si>
    <r>
      <rPr>
        <b/>
        <sz val="8"/>
        <color theme="1"/>
        <rFont val="Times New Roman"/>
        <family val="1"/>
        <charset val="204"/>
      </rPr>
      <t>ОСКОЛОК-04</t>
    </r>
    <r>
      <rPr>
        <sz val="8"/>
        <color theme="1"/>
        <rFont val="Times New Roman"/>
        <family val="1"/>
        <charset val="204"/>
      </rPr>
      <t>, мер., сер., рысак</t>
    </r>
  </si>
  <si>
    <t>Общий зачет.</t>
  </si>
  <si>
    <t>Предварительный Приз. Тест А.</t>
  </si>
  <si>
    <t>Предварительный Приз. Юноши.                                                                                                                                                                                                                                                                                                         Зачет для юношей.</t>
  </si>
  <si>
    <t>Тест FEI для лошадей 4-х лет</t>
  </si>
  <si>
    <r>
      <t xml:space="preserve">ПОМАЗАНОВА              </t>
    </r>
    <r>
      <rPr>
        <sz val="8"/>
        <color theme="1"/>
        <rFont val="Times New Roman"/>
        <family val="1"/>
        <charset val="204"/>
      </rPr>
      <t>Олеся, 1977</t>
    </r>
  </si>
  <si>
    <r>
      <t xml:space="preserve">ЛЕ ДЕЗАР-17, </t>
    </r>
    <r>
      <rPr>
        <sz val="8"/>
        <color theme="1"/>
        <rFont val="Times New Roman"/>
        <family val="1"/>
        <charset val="204"/>
      </rPr>
      <t>жер., вор., Германия</t>
    </r>
  </si>
  <si>
    <t>7 апреля 2023 г</t>
  </si>
  <si>
    <r>
      <t xml:space="preserve">ГОВОРОВА                   </t>
    </r>
    <r>
      <rPr>
        <sz val="8"/>
        <rFont val="Times New Roman"/>
        <family val="1"/>
        <charset val="204"/>
      </rPr>
      <t>Ксения,2012</t>
    </r>
  </si>
  <si>
    <r>
      <t xml:space="preserve">БУМИШНА              </t>
    </r>
    <r>
      <rPr>
        <sz val="8"/>
        <rFont val="Times New Roman"/>
        <family val="1"/>
        <charset val="204"/>
      </rPr>
      <t>Софья,2012</t>
    </r>
  </si>
  <si>
    <r>
      <rPr>
        <b/>
        <sz val="8"/>
        <rFont val="Times New Roman"/>
        <family val="1"/>
        <charset val="204"/>
      </rPr>
      <t xml:space="preserve">ВРУБЛЕВСКАЯ </t>
    </r>
    <r>
      <rPr>
        <sz val="8"/>
        <rFont val="Times New Roman"/>
        <family val="1"/>
        <charset val="204"/>
      </rPr>
      <t xml:space="preserve">         Ольга,2010</t>
    </r>
  </si>
  <si>
    <r>
      <rPr>
        <b/>
        <sz val="8"/>
        <rFont val="Times New Roman"/>
        <family val="1"/>
        <charset val="204"/>
      </rPr>
      <t xml:space="preserve">ШАРЕНКОВА   </t>
    </r>
    <r>
      <rPr>
        <sz val="8"/>
        <rFont val="Times New Roman"/>
        <family val="1"/>
        <charset val="204"/>
      </rPr>
      <t xml:space="preserve">             Алиса, 2010</t>
    </r>
  </si>
  <si>
    <r>
      <rPr>
        <b/>
        <sz val="8"/>
        <rFont val="Times New Roman"/>
        <family val="1"/>
        <charset val="204"/>
      </rPr>
      <t xml:space="preserve">РУДНЕВА </t>
    </r>
    <r>
      <rPr>
        <sz val="8"/>
        <rFont val="Times New Roman"/>
        <family val="1"/>
        <charset val="204"/>
      </rPr>
      <t xml:space="preserve">                  Яна, 2012</t>
    </r>
  </si>
  <si>
    <r>
      <rPr>
        <b/>
        <sz val="8"/>
        <rFont val="Times New Roman"/>
        <family val="1"/>
        <charset val="204"/>
      </rPr>
      <t>БЕЗРУК</t>
    </r>
    <r>
      <rPr>
        <sz val="8"/>
        <rFont val="Times New Roman"/>
        <family val="1"/>
        <charset val="204"/>
      </rPr>
      <t xml:space="preserve">                     Камила, 2012</t>
    </r>
  </si>
  <si>
    <r>
      <rPr>
        <b/>
        <sz val="8"/>
        <rFont val="Times New Roman"/>
        <family val="1"/>
        <charset val="204"/>
      </rPr>
      <t xml:space="preserve">СУЧКОВА  </t>
    </r>
    <r>
      <rPr>
        <sz val="8"/>
        <rFont val="Times New Roman"/>
        <family val="1"/>
        <charset val="204"/>
      </rPr>
      <t xml:space="preserve">                 Ярослава, 2009</t>
    </r>
  </si>
  <si>
    <r>
      <rPr>
        <b/>
        <sz val="10"/>
        <color theme="1"/>
        <rFont val="Times New Roman"/>
        <family val="1"/>
        <charset val="204"/>
      </rPr>
      <t>ЦЕРСЕЯ-12</t>
    </r>
    <r>
      <rPr>
        <sz val="10"/>
        <color theme="1"/>
        <rFont val="Times New Roman"/>
        <family val="1"/>
        <charset val="204"/>
      </rPr>
      <t xml:space="preserve">, коб., гнед., полукр., 
</t>
    </r>
  </si>
  <si>
    <r>
      <rPr>
        <b/>
        <sz val="10"/>
        <color theme="1"/>
        <rFont val="Times New Roman"/>
        <family val="1"/>
        <charset val="204"/>
      </rPr>
      <t>ЭВА ФАВОРИТКА</t>
    </r>
    <r>
      <rPr>
        <sz val="10"/>
        <color theme="1"/>
        <rFont val="Times New Roman"/>
        <family val="1"/>
        <charset val="204"/>
      </rPr>
      <t>-15,  коб., 
рыж., ганн.</t>
    </r>
  </si>
  <si>
    <r>
      <rPr>
        <b/>
        <sz val="10"/>
        <color theme="1"/>
        <rFont val="Times New Roman"/>
        <family val="1"/>
        <charset val="204"/>
      </rPr>
      <t>ЛЕГЕНДА-16,</t>
    </r>
    <r>
      <rPr>
        <sz val="10"/>
        <color theme="1"/>
        <rFont val="Times New Roman"/>
        <family val="1"/>
        <charset val="204"/>
      </rPr>
      <t xml:space="preserve"> коб., ворон.,
 русской рыс.</t>
    </r>
  </si>
  <si>
    <r>
      <rPr>
        <b/>
        <sz val="10"/>
        <color theme="1"/>
        <rFont val="Times New Roman"/>
        <family val="1"/>
        <charset val="204"/>
      </rPr>
      <t>ЖЕМЧУЖНЫЙ-09,</t>
    </r>
    <r>
      <rPr>
        <sz val="10"/>
        <color theme="1"/>
        <rFont val="Times New Roman"/>
        <family val="1"/>
        <charset val="204"/>
      </rPr>
      <t xml:space="preserve"> мер., сер., 
орловская помесь</t>
    </r>
  </si>
  <si>
    <t>Тест для начинающих.</t>
  </si>
  <si>
    <r>
      <rPr>
        <b/>
        <sz val="10"/>
        <color theme="1"/>
        <rFont val="Times New Roman"/>
        <family val="1"/>
        <charset val="204"/>
      </rPr>
      <t>ФЕСТИНА ЛЕНТЭ-10</t>
    </r>
    <r>
      <rPr>
        <sz val="10"/>
        <color theme="1"/>
        <rFont val="Times New Roman"/>
        <family val="1"/>
        <charset val="204"/>
      </rPr>
      <t>, коб., гн.,
 голл. тепл.</t>
    </r>
  </si>
  <si>
    <r>
      <rPr>
        <b/>
        <sz val="10"/>
        <color theme="1"/>
        <rFont val="Times New Roman"/>
        <family val="1"/>
        <charset val="204"/>
      </rPr>
      <t>ЛЕ ГРАНДЕ -10</t>
    </r>
    <r>
      <rPr>
        <sz val="10"/>
        <color theme="1"/>
        <rFont val="Times New Roman"/>
        <family val="1"/>
        <charset val="204"/>
      </rPr>
      <t xml:space="preserve">, жер., сер., орлово- ганноверская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</si>
</sst>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"/>
  </numFmts>
  <fonts count="43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9"/>
      <name val="Verdana"/>
      <family val="2"/>
      <charset val="204"/>
    </font>
    <font>
      <sz val="9"/>
      <name val="Verdana"/>
      <family val="2"/>
      <charset val="204"/>
    </font>
    <font>
      <b/>
      <sz val="10"/>
      <name val="Verdana"/>
      <family val="2"/>
      <charset val="204"/>
    </font>
    <font>
      <b/>
      <sz val="14"/>
      <name val="Verdana"/>
      <family val="2"/>
      <charset val="204"/>
    </font>
    <font>
      <b/>
      <sz val="11"/>
      <name val="Verdana"/>
      <family val="2"/>
      <charset val="204"/>
    </font>
    <font>
      <sz val="11"/>
      <name val="Arial"/>
      <family val="2"/>
      <charset val="204"/>
    </font>
    <font>
      <b/>
      <i/>
      <sz val="9"/>
      <name val="Arial Cyr"/>
      <charset val="204"/>
    </font>
    <font>
      <b/>
      <sz val="6"/>
      <name val="Verdana"/>
      <family val="2"/>
      <charset val="204"/>
    </font>
    <font>
      <sz val="10"/>
      <name val="Arial Cyr"/>
      <family val="2"/>
      <charset val="204"/>
    </font>
    <font>
      <i/>
      <sz val="11"/>
      <name val="Verdana"/>
      <family val="2"/>
      <charset val="204"/>
    </font>
    <font>
      <sz val="11"/>
      <color theme="1"/>
      <name val="Verdana"/>
      <family val="2"/>
      <charset val="204"/>
    </font>
    <font>
      <i/>
      <sz val="9"/>
      <name val="Verdana"/>
      <family val="2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8"/>
      <name val="Verdana"/>
      <family val="2"/>
      <charset val="204"/>
    </font>
    <font>
      <sz val="8"/>
      <color theme="1"/>
      <name val="Calibri"/>
      <family val="2"/>
      <charset val="204"/>
      <scheme val="minor"/>
    </font>
    <font>
      <i/>
      <sz val="8"/>
      <name val="Verdana"/>
      <family val="2"/>
      <charset val="204"/>
    </font>
    <font>
      <b/>
      <i/>
      <sz val="8"/>
      <name val="Arial Cyr"/>
      <charset val="204"/>
    </font>
    <font>
      <sz val="8"/>
      <name val="Verdana"/>
      <family val="2"/>
      <charset val="204"/>
    </font>
    <font>
      <b/>
      <sz val="8"/>
      <name val="Calibri"/>
      <family val="2"/>
      <charset val="204"/>
    </font>
    <font>
      <b/>
      <sz val="8"/>
      <color theme="1"/>
      <name val="Times New Roman"/>
      <family val="1"/>
    </font>
    <font>
      <sz val="8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i/>
      <sz val="8"/>
      <name val="Times New Roman"/>
      <family val="1"/>
      <charset val="204"/>
    </font>
    <font>
      <b/>
      <sz val="8"/>
      <name val="Arial"/>
      <family val="2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</font>
    <font>
      <sz val="8"/>
      <color theme="1"/>
      <name val="Arial"/>
      <family val="2"/>
      <charset val="204"/>
    </font>
    <font>
      <b/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b/>
      <i/>
      <sz val="9"/>
      <name val="Arial"/>
      <family val="2"/>
      <charset val="204"/>
    </font>
    <font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32">
    <xf numFmtId="0" fontId="0" fillId="0" borderId="0" xfId="0"/>
    <xf numFmtId="0" fontId="7" fillId="0" borderId="0" xfId="1" applyFont="1" applyAlignment="1" applyProtection="1">
      <alignment vertical="center"/>
      <protection locked="0"/>
    </xf>
    <xf numFmtId="0" fontId="2" fillId="0" borderId="0" xfId="1" applyFont="1" applyAlignment="1" applyProtection="1">
      <alignment wrapText="1"/>
      <protection locked="0"/>
    </xf>
    <xf numFmtId="0" fontId="2" fillId="0" borderId="0" xfId="1" applyFont="1" applyProtection="1">
      <protection locked="0"/>
    </xf>
    <xf numFmtId="1" fontId="8" fillId="0" borderId="0" xfId="1" applyNumberFormat="1" applyFont="1" applyProtection="1">
      <protection locked="0"/>
    </xf>
    <xf numFmtId="164" fontId="2" fillId="0" borderId="0" xfId="1" applyNumberFormat="1" applyFont="1" applyProtection="1">
      <protection locked="0"/>
    </xf>
    <xf numFmtId="0" fontId="8" fillId="0" borderId="0" xfId="1" applyFont="1" applyProtection="1">
      <protection locked="0"/>
    </xf>
    <xf numFmtId="164" fontId="8" fillId="0" borderId="0" xfId="1" applyNumberFormat="1" applyFont="1" applyProtection="1">
      <protection locked="0"/>
    </xf>
    <xf numFmtId="1" fontId="3" fillId="2" borderId="1" xfId="2" applyNumberFormat="1" applyFont="1" applyFill="1" applyBorder="1" applyAlignment="1" applyProtection="1">
      <alignment horizontal="center" vertical="center" textRotation="90" wrapText="1"/>
      <protection locked="0"/>
    </xf>
    <xf numFmtId="164" fontId="3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2" applyFont="1" applyFill="1" applyBorder="1" applyAlignment="1" applyProtection="1">
      <alignment horizontal="center" vertical="center" textRotation="90" wrapText="1"/>
      <protection locked="0"/>
    </xf>
    <xf numFmtId="0" fontId="0" fillId="0" borderId="0" xfId="0" applyFill="1"/>
    <xf numFmtId="0" fontId="8" fillId="0" borderId="5" xfId="1" applyFont="1" applyBorder="1" applyAlignment="1" applyProtection="1">
      <protection locked="0"/>
    </xf>
    <xf numFmtId="164" fontId="3" fillId="2" borderId="1" xfId="2" applyNumberFormat="1" applyFont="1" applyFill="1" applyBorder="1" applyAlignment="1" applyProtection="1">
      <alignment horizontal="center" vertical="center" textRotation="255" wrapText="1"/>
      <protection locked="0"/>
    </xf>
    <xf numFmtId="0" fontId="3" fillId="2" borderId="1" xfId="2" applyFont="1" applyFill="1" applyBorder="1" applyAlignment="1" applyProtection="1">
      <alignment horizontal="center" vertical="center" textRotation="255" wrapText="1"/>
      <protection locked="0"/>
    </xf>
    <xf numFmtId="1" fontId="3" fillId="2" borderId="1" xfId="2" applyNumberFormat="1" applyFont="1" applyFill="1" applyBorder="1" applyAlignment="1" applyProtection="1">
      <alignment horizontal="center" vertical="center" textRotation="255" wrapText="1"/>
      <protection locked="0"/>
    </xf>
    <xf numFmtId="0" fontId="12" fillId="0" borderId="0" xfId="0" applyFont="1"/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7" fillId="0" borderId="0" xfId="0" applyFont="1"/>
    <xf numFmtId="0" fontId="19" fillId="0" borderId="5" xfId="1" applyFont="1" applyBorder="1" applyAlignment="1" applyProtection="1">
      <protection locked="0"/>
    </xf>
    <xf numFmtId="0" fontId="16" fillId="0" borderId="0" xfId="1" applyFont="1" applyAlignment="1" applyProtection="1">
      <alignment wrapText="1"/>
      <protection locked="0"/>
    </xf>
    <xf numFmtId="0" fontId="16" fillId="0" borderId="0" xfId="1" applyFont="1" applyProtection="1">
      <protection locked="0"/>
    </xf>
    <xf numFmtId="1" fontId="19" fillId="0" borderId="0" xfId="1" applyNumberFormat="1" applyFont="1" applyProtection="1">
      <protection locked="0"/>
    </xf>
    <xf numFmtId="164" fontId="16" fillId="0" borderId="0" xfId="1" applyNumberFormat="1" applyFont="1" applyProtection="1">
      <protection locked="0"/>
    </xf>
    <xf numFmtId="0" fontId="19" fillId="0" borderId="0" xfId="1" applyFont="1" applyProtection="1">
      <protection locked="0"/>
    </xf>
    <xf numFmtId="164" fontId="19" fillId="0" borderId="0" xfId="1" applyNumberFormat="1" applyFont="1" applyProtection="1">
      <protection locked="0"/>
    </xf>
    <xf numFmtId="1" fontId="20" fillId="2" borderId="1" xfId="2" applyNumberFormat="1" applyFont="1" applyFill="1" applyBorder="1" applyAlignment="1" applyProtection="1">
      <alignment horizontal="center" vertical="center" textRotation="90" wrapText="1"/>
      <protection locked="0"/>
    </xf>
    <xf numFmtId="164" fontId="20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20" fillId="2" borderId="1" xfId="2" applyFont="1" applyFill="1" applyBorder="1" applyAlignment="1" applyProtection="1">
      <alignment horizontal="center" vertical="center" textRotation="90" wrapText="1"/>
      <protection locked="0"/>
    </xf>
    <xf numFmtId="1" fontId="21" fillId="0" borderId="1" xfId="2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22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165" fontId="24" fillId="0" borderId="1" xfId="2" applyNumberFormat="1" applyFont="1" applyFill="1" applyBorder="1" applyAlignment="1">
      <alignment horizontal="center" vertical="center" wrapText="1"/>
    </xf>
    <xf numFmtId="164" fontId="24" fillId="0" borderId="1" xfId="2" applyNumberFormat="1" applyFont="1" applyFill="1" applyBorder="1" applyAlignment="1">
      <alignment horizontal="center" vertical="center" wrapText="1"/>
    </xf>
    <xf numFmtId="1" fontId="25" fillId="0" borderId="1" xfId="7" applyNumberFormat="1" applyFont="1" applyFill="1" applyBorder="1" applyAlignment="1">
      <alignment horizontal="center"/>
    </xf>
    <xf numFmtId="0" fontId="26" fillId="0" borderId="1" xfId="8" applyFont="1" applyFill="1" applyBorder="1" applyAlignment="1">
      <alignment horizontal="center" vertical="center" textRotation="90" wrapText="1"/>
    </xf>
    <xf numFmtId="0" fontId="26" fillId="0" borderId="1" xfId="8" applyFont="1" applyFill="1" applyBorder="1" applyAlignment="1">
      <alignment horizontal="center" vertical="center" wrapText="1"/>
    </xf>
    <xf numFmtId="164" fontId="27" fillId="0" borderId="1" xfId="2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wrapText="1"/>
    </xf>
    <xf numFmtId="0" fontId="28" fillId="0" borderId="1" xfId="0" applyFont="1" applyBorder="1" applyAlignment="1">
      <alignment horizontal="left" wrapText="1"/>
    </xf>
    <xf numFmtId="0" fontId="28" fillId="0" borderId="1" xfId="0" applyFont="1" applyBorder="1" applyAlignment="1">
      <alignment horizontal="left" vertical="center" wrapText="1"/>
    </xf>
    <xf numFmtId="0" fontId="26" fillId="0" borderId="1" xfId="8" applyFont="1" applyFill="1" applyBorder="1" applyAlignment="1">
      <alignment horizontal="center" vertical="center" textRotation="90"/>
    </xf>
    <xf numFmtId="0" fontId="23" fillId="0" borderId="2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0" fontId="29" fillId="0" borderId="2" xfId="0" applyFont="1" applyBorder="1" applyAlignment="1">
      <alignment horizontal="left" vertical="center" wrapText="1"/>
    </xf>
    <xf numFmtId="0" fontId="23" fillId="0" borderId="1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30" fillId="0" borderId="1" xfId="0" applyFont="1" applyBorder="1" applyAlignment="1">
      <alignment horizontal="center" vertical="center"/>
    </xf>
    <xf numFmtId="1" fontId="31" fillId="0" borderId="1" xfId="2" applyNumberFormat="1" applyFont="1" applyFill="1" applyBorder="1" applyAlignment="1">
      <alignment horizontal="center" vertical="center" wrapText="1"/>
    </xf>
    <xf numFmtId="1" fontId="32" fillId="0" borderId="1" xfId="2" applyNumberFormat="1" applyFont="1" applyFill="1" applyBorder="1" applyAlignment="1">
      <alignment horizontal="left" vertical="center" wrapText="1"/>
    </xf>
    <xf numFmtId="0" fontId="14" fillId="0" borderId="0" xfId="0" applyFont="1"/>
    <xf numFmtId="0" fontId="14" fillId="0" borderId="2" xfId="0" applyFont="1" applyBorder="1" applyAlignment="1">
      <alignment horizontal="left" wrapText="1"/>
    </xf>
    <xf numFmtId="0" fontId="15" fillId="0" borderId="2" xfId="0" applyFont="1" applyBorder="1" applyAlignment="1">
      <alignment horizontal="left" vertical="center" wrapText="1"/>
    </xf>
    <xf numFmtId="1" fontId="2" fillId="0" borderId="2" xfId="2" applyNumberFormat="1" applyFont="1" applyFill="1" applyBorder="1" applyAlignment="1">
      <alignment horizontal="center" vertical="center" wrapText="1"/>
    </xf>
    <xf numFmtId="1" fontId="2" fillId="0" borderId="3" xfId="2" applyNumberFormat="1" applyFont="1" applyFill="1" applyBorder="1" applyAlignment="1">
      <alignment horizontal="center" vertical="center" wrapText="1"/>
    </xf>
    <xf numFmtId="1" fontId="2" fillId="0" borderId="4" xfId="2" applyNumberFormat="1" applyFont="1" applyFill="1" applyBorder="1" applyAlignment="1">
      <alignment horizontal="center" vertical="center" wrapText="1"/>
    </xf>
    <xf numFmtId="0" fontId="2" fillId="0" borderId="0" xfId="3" applyFont="1" applyAlignment="1" applyProtection="1">
      <alignment horizontal="center" vertical="center" wrapText="1"/>
      <protection locked="0"/>
    </xf>
    <xf numFmtId="0" fontId="2" fillId="0" borderId="0" xfId="3" applyFont="1" applyAlignment="1" applyProtection="1">
      <alignment horizontal="center" vertical="center"/>
      <protection locked="0"/>
    </xf>
    <xf numFmtId="0" fontId="13" fillId="0" borderId="0" xfId="3" applyFont="1" applyAlignment="1" applyProtection="1">
      <alignment horizontal="center" vertical="center" wrapText="1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0" fontId="2" fillId="0" borderId="0" xfId="3" applyFont="1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/>
      <protection locked="0"/>
    </xf>
    <xf numFmtId="0" fontId="2" fillId="2" borderId="1" xfId="2" applyFont="1" applyFill="1" applyBorder="1" applyAlignment="1" applyProtection="1">
      <alignment horizontal="center" vertical="center"/>
      <protection locked="0"/>
    </xf>
    <xf numFmtId="0" fontId="2" fillId="2" borderId="1" xfId="1" applyFont="1" applyFill="1" applyBorder="1" applyAlignment="1" applyProtection="1">
      <alignment horizontal="center" vertical="center" textRotation="90" wrapText="1"/>
      <protection locked="0"/>
    </xf>
    <xf numFmtId="164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1" fontId="16" fillId="0" borderId="2" xfId="2" applyNumberFormat="1" applyFont="1" applyFill="1" applyBorder="1" applyAlignment="1">
      <alignment horizontal="center" vertical="center" wrapText="1"/>
    </xf>
    <xf numFmtId="1" fontId="16" fillId="0" borderId="3" xfId="2" applyNumberFormat="1" applyFont="1" applyFill="1" applyBorder="1" applyAlignment="1">
      <alignment horizontal="center" vertical="center" wrapText="1"/>
    </xf>
    <xf numFmtId="1" fontId="16" fillId="0" borderId="4" xfId="2" applyNumberFormat="1" applyFont="1" applyFill="1" applyBorder="1" applyAlignment="1">
      <alignment horizontal="center" vertical="center" wrapText="1"/>
    </xf>
    <xf numFmtId="0" fontId="16" fillId="2" borderId="1" xfId="1" applyFont="1" applyFill="1" applyBorder="1" applyAlignment="1" applyProtection="1">
      <alignment horizontal="center" vertical="center" textRotation="90" wrapText="1"/>
      <protection locked="0"/>
    </xf>
    <xf numFmtId="164" fontId="16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Alignment="1" applyProtection="1">
      <alignment horizontal="center" vertical="center"/>
      <protection locked="0"/>
    </xf>
    <xf numFmtId="0" fontId="16" fillId="2" borderId="1" xfId="1" applyFont="1" applyFill="1" applyBorder="1" applyAlignment="1" applyProtection="1">
      <alignment horizontal="center" vertical="center" wrapText="1"/>
      <protection locked="0"/>
    </xf>
    <xf numFmtId="0" fontId="16" fillId="2" borderId="1" xfId="2" applyFont="1" applyFill="1" applyBorder="1" applyAlignment="1" applyProtection="1">
      <alignment horizontal="center" vertical="center"/>
      <protection locked="0"/>
    </xf>
    <xf numFmtId="0" fontId="16" fillId="0" borderId="0" xfId="3" applyFont="1" applyAlignment="1" applyProtection="1">
      <alignment horizontal="center" vertical="center" wrapText="1"/>
      <protection locked="0"/>
    </xf>
    <xf numFmtId="0" fontId="16" fillId="0" borderId="0" xfId="3" applyFont="1" applyAlignment="1" applyProtection="1">
      <alignment horizontal="center" vertical="center"/>
      <protection locked="0"/>
    </xf>
    <xf numFmtId="0" fontId="18" fillId="0" borderId="0" xfId="3" applyFont="1" applyAlignment="1" applyProtection="1">
      <alignment horizontal="center" vertical="center" wrapText="1"/>
      <protection locked="0"/>
    </xf>
    <xf numFmtId="0" fontId="16" fillId="0" borderId="0" xfId="3" applyFont="1" applyAlignment="1" applyProtection="1">
      <alignment horizontal="center"/>
      <protection locked="0"/>
    </xf>
    <xf numFmtId="0" fontId="19" fillId="0" borderId="0" xfId="1" applyFont="1" applyBorder="1" applyAlignment="1" applyProtection="1">
      <alignment horizont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4" fillId="2" borderId="2" xfId="2" applyFont="1" applyFill="1" applyBorder="1" applyAlignment="1" applyProtection="1">
      <alignment horizontal="center" vertical="center"/>
      <protection locked="0"/>
    </xf>
    <xf numFmtId="0" fontId="4" fillId="2" borderId="3" xfId="2" applyFont="1" applyFill="1" applyBorder="1" applyAlignment="1" applyProtection="1">
      <alignment horizontal="center" vertical="center"/>
      <protection locked="0"/>
    </xf>
    <xf numFmtId="0" fontId="4" fillId="2" borderId="4" xfId="2" applyFont="1" applyFill="1" applyBorder="1" applyAlignment="1" applyProtection="1">
      <alignment horizontal="center" vertical="center"/>
      <protection locked="0"/>
    </xf>
    <xf numFmtId="0" fontId="9" fillId="2" borderId="1" xfId="1" applyFont="1" applyFill="1" applyBorder="1" applyAlignment="1" applyProtection="1">
      <alignment horizontal="center" vertical="center" textRotation="90" wrapText="1"/>
      <protection locked="0"/>
    </xf>
    <xf numFmtId="0" fontId="5" fillId="0" borderId="0" xfId="3" applyFont="1" applyAlignment="1" applyProtection="1">
      <alignment horizontal="center" vertical="center" wrapText="1"/>
      <protection locked="0"/>
    </xf>
    <xf numFmtId="0" fontId="5" fillId="0" borderId="0" xfId="3" applyFont="1" applyAlignment="1" applyProtection="1">
      <alignment horizontal="center" vertical="center"/>
      <protection locked="0"/>
    </xf>
    <xf numFmtId="0" fontId="11" fillId="0" borderId="0" xfId="3" applyFont="1" applyAlignment="1" applyProtection="1">
      <alignment horizontal="center" vertical="center" wrapText="1"/>
      <protection locked="0"/>
    </xf>
    <xf numFmtId="0" fontId="6" fillId="0" borderId="0" xfId="3" applyFont="1" applyAlignment="1" applyProtection="1">
      <alignment horizontal="center" vertical="center" wrapText="1"/>
      <protection locked="0"/>
    </xf>
    <xf numFmtId="0" fontId="4" fillId="0" borderId="0" xfId="3" applyFont="1" applyAlignment="1" applyProtection="1">
      <alignment horizontal="center"/>
      <protection locked="0"/>
    </xf>
    <xf numFmtId="0" fontId="2" fillId="2" borderId="6" xfId="1" applyFont="1" applyFill="1" applyBorder="1" applyAlignment="1" applyProtection="1">
      <alignment horizontal="center" vertical="center" wrapText="1"/>
      <protection locked="0"/>
    </xf>
    <xf numFmtId="0" fontId="2" fillId="2" borderId="7" xfId="1" applyFont="1" applyFill="1" applyBorder="1" applyAlignment="1" applyProtection="1">
      <alignment horizontal="center" vertical="center" wrapText="1"/>
      <protection locked="0"/>
    </xf>
    <xf numFmtId="1" fontId="31" fillId="0" borderId="0" xfId="2" applyNumberFormat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165" fontId="35" fillId="0" borderId="0" xfId="2" applyNumberFormat="1" applyFont="1" applyFill="1" applyBorder="1" applyAlignment="1">
      <alignment horizontal="center" vertical="center" wrapText="1"/>
    </xf>
    <xf numFmtId="164" fontId="35" fillId="0" borderId="0" xfId="2" applyNumberFormat="1" applyFont="1" applyFill="1" applyBorder="1" applyAlignment="1">
      <alignment horizontal="center" vertical="center" wrapText="1"/>
    </xf>
    <xf numFmtId="1" fontId="36" fillId="0" borderId="0" xfId="7" applyNumberFormat="1" applyFont="1" applyFill="1" applyBorder="1" applyAlignment="1">
      <alignment horizontal="center"/>
    </xf>
    <xf numFmtId="0" fontId="36" fillId="0" borderId="0" xfId="8" applyFont="1" applyFill="1" applyBorder="1" applyAlignment="1">
      <alignment horizontal="center" vertical="center" textRotation="90" wrapText="1"/>
    </xf>
    <xf numFmtId="164" fontId="34" fillId="0" borderId="0" xfId="2" applyNumberFormat="1" applyFont="1" applyFill="1" applyBorder="1" applyAlignment="1">
      <alignment horizontal="center" vertical="center" wrapText="1"/>
    </xf>
    <xf numFmtId="0" fontId="37" fillId="0" borderId="0" xfId="0" applyFont="1"/>
    <xf numFmtId="0" fontId="37" fillId="0" borderId="0" xfId="0" applyFont="1" applyAlignment="1">
      <alignment horizontal="center"/>
    </xf>
    <xf numFmtId="0" fontId="38" fillId="0" borderId="0" xfId="0" applyFont="1"/>
    <xf numFmtId="0" fontId="38" fillId="0" borderId="0" xfId="0" applyFont="1" applyAlignment="1">
      <alignment horizontal="center"/>
    </xf>
    <xf numFmtId="1" fontId="39" fillId="0" borderId="2" xfId="2" applyNumberFormat="1" applyFont="1" applyFill="1" applyBorder="1" applyAlignment="1">
      <alignment horizontal="center" vertical="center" wrapText="1"/>
    </xf>
    <xf numFmtId="1" fontId="40" fillId="0" borderId="3" xfId="2" applyNumberFormat="1" applyFont="1" applyFill="1" applyBorder="1" applyAlignment="1">
      <alignment horizontal="center" vertical="center" wrapText="1"/>
    </xf>
    <xf numFmtId="1" fontId="40" fillId="0" borderId="4" xfId="2" applyNumberFormat="1" applyFont="1" applyFill="1" applyBorder="1" applyAlignment="1">
      <alignment horizontal="center" vertical="center" wrapText="1"/>
    </xf>
    <xf numFmtId="1" fontId="39" fillId="0" borderId="7" xfId="2" applyNumberFormat="1" applyFont="1" applyFill="1" applyBorder="1" applyAlignment="1">
      <alignment horizontal="center" vertical="center" wrapText="1"/>
    </xf>
    <xf numFmtId="1" fontId="40" fillId="0" borderId="7" xfId="2" applyNumberFormat="1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wrapText="1"/>
    </xf>
    <xf numFmtId="0" fontId="14" fillId="0" borderId="0" xfId="0" applyFont="1" applyBorder="1"/>
    <xf numFmtId="0" fontId="25" fillId="0" borderId="1" xfId="8" applyFont="1" applyFill="1" applyBorder="1" applyAlignment="1">
      <alignment horizontal="center" vertical="center" textRotation="90" wrapText="1"/>
    </xf>
    <xf numFmtId="1" fontId="32" fillId="0" borderId="1" xfId="2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4" fillId="0" borderId="1" xfId="2" applyNumberFormat="1" applyFont="1" applyFill="1" applyBorder="1" applyAlignment="1">
      <alignment horizontal="center" vertical="center" wrapText="1"/>
    </xf>
    <xf numFmtId="0" fontId="24" fillId="0" borderId="1" xfId="7" applyNumberFormat="1" applyFont="1" applyFill="1" applyBorder="1" applyAlignment="1">
      <alignment horizontal="center" vertical="center"/>
    </xf>
    <xf numFmtId="2" fontId="24" fillId="0" borderId="1" xfId="2" applyNumberFormat="1" applyFont="1" applyBorder="1" applyAlignment="1">
      <alignment horizontal="center" vertical="center"/>
    </xf>
    <xf numFmtId="0" fontId="25" fillId="0" borderId="1" xfId="8" applyNumberFormat="1" applyFont="1" applyFill="1" applyBorder="1" applyAlignment="1">
      <alignment horizontal="center" vertical="center"/>
    </xf>
    <xf numFmtId="2" fontId="27" fillId="0" borderId="1" xfId="2" applyNumberFormat="1" applyFont="1" applyFill="1" applyBorder="1" applyAlignment="1">
      <alignment horizontal="center" vertical="center"/>
    </xf>
    <xf numFmtId="1" fontId="33" fillId="0" borderId="1" xfId="2" applyNumberFormat="1" applyFont="1" applyFill="1" applyBorder="1" applyAlignment="1">
      <alignment horizontal="left" vertical="center" wrapText="1"/>
    </xf>
    <xf numFmtId="0" fontId="41" fillId="0" borderId="1" xfId="0" applyFont="1" applyBorder="1" applyAlignment="1">
      <alignment horizontal="left" vertical="top" wrapText="1"/>
    </xf>
    <xf numFmtId="0" fontId="41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left" wrapText="1"/>
    </xf>
    <xf numFmtId="0" fontId="41" fillId="0" borderId="1" xfId="0" applyFont="1" applyBorder="1" applyAlignment="1">
      <alignment horizontal="left" vertical="center" wrapText="1"/>
    </xf>
    <xf numFmtId="0" fontId="0" fillId="0" borderId="0" xfId="0"/>
    <xf numFmtId="0" fontId="41" fillId="0" borderId="2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left" vertical="center" wrapText="1"/>
    </xf>
  </cellXfs>
  <cellStyles count="10">
    <cellStyle name="Excel Built-in Normal" xfId="4"/>
    <cellStyle name="Обычный" xfId="0" builtinId="0"/>
    <cellStyle name="Обычный 2" xfId="5"/>
    <cellStyle name="Обычный 2 3" xfId="7"/>
    <cellStyle name="Обычный 2 3 2" xfId="9"/>
    <cellStyle name="Обычный 3" xfId="6"/>
    <cellStyle name="Обычный_Выездка 3" xfId="8"/>
    <cellStyle name="Обычный_Выездка технические1" xfId="3"/>
    <cellStyle name="Обычный_Измайлово-2003" xfId="2"/>
    <cellStyle name="Обычный_Лист Microsoft Excel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9525</xdr:rowOff>
    </xdr:from>
    <xdr:to>
      <xdr:col>1</xdr:col>
      <xdr:colOff>523875</xdr:colOff>
      <xdr:row>3</xdr:row>
      <xdr:rowOff>96845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1" y="9525"/>
          <a:ext cx="761999" cy="7540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9525</xdr:rowOff>
    </xdr:from>
    <xdr:to>
      <xdr:col>1</xdr:col>
      <xdr:colOff>742950</xdr:colOff>
      <xdr:row>3</xdr:row>
      <xdr:rowOff>133557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1" y="9525"/>
          <a:ext cx="895349" cy="79078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104776</xdr:colOff>
      <xdr:row>0</xdr:row>
      <xdr:rowOff>9525</xdr:rowOff>
    </xdr:from>
    <xdr:to>
      <xdr:col>1</xdr:col>
      <xdr:colOff>285750</xdr:colOff>
      <xdr:row>3</xdr:row>
      <xdr:rowOff>79437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6" y="9525"/>
          <a:ext cx="552449" cy="49853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19050</xdr:rowOff>
    </xdr:from>
    <xdr:to>
      <xdr:col>0</xdr:col>
      <xdr:colOff>550051</xdr:colOff>
      <xdr:row>3</xdr:row>
      <xdr:rowOff>161925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47650"/>
          <a:ext cx="550051" cy="523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tabSelected="1" workbookViewId="0">
      <selection activeCell="D22" sqref="D22"/>
    </sheetView>
  </sheetViews>
  <sheetFormatPr defaultRowHeight="15" x14ac:dyDescent="0.25"/>
  <cols>
    <col min="1" max="1" width="4.7109375" customWidth="1"/>
    <col min="2" max="2" width="14.140625" customWidth="1"/>
    <col min="3" max="3" width="13.7109375" customWidth="1"/>
    <col min="5" max="5" width="5.85546875" customWidth="1"/>
    <col min="6" max="6" width="8" customWidth="1"/>
    <col min="7" max="7" width="5.140625" customWidth="1"/>
    <col min="8" max="8" width="6.42578125" customWidth="1"/>
    <col min="9" max="9" width="8.28515625" customWidth="1"/>
    <col min="10" max="10" width="5.140625" customWidth="1"/>
    <col min="11" max="11" width="6.7109375" customWidth="1"/>
    <col min="12" max="12" width="7.42578125" customWidth="1"/>
    <col min="13" max="13" width="4.42578125" customWidth="1"/>
    <col min="14" max="15" width="6.5703125" customWidth="1"/>
    <col min="16" max="16" width="7.7109375" customWidth="1"/>
    <col min="17" max="17" width="7.28515625" customWidth="1"/>
  </cols>
  <sheetData>
    <row r="1" spans="1:17" ht="22.5" customHeight="1" x14ac:dyDescent="0.25">
      <c r="A1" s="62" t="s">
        <v>12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</row>
    <row r="2" spans="1:17" x14ac:dyDescent="0.25">
      <c r="A2" s="64" t="s">
        <v>19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</row>
    <row r="3" spans="1:17" x14ac:dyDescent="0.25">
      <c r="A3" s="65" t="s">
        <v>9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</row>
    <row r="4" spans="1:17" x14ac:dyDescent="0.25">
      <c r="A4" s="66" t="s">
        <v>20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</row>
    <row r="5" spans="1:17" x14ac:dyDescent="0.25">
      <c r="A5" s="12" t="s">
        <v>38</v>
      </c>
      <c r="B5" s="12"/>
      <c r="C5" s="2"/>
      <c r="D5" s="3"/>
      <c r="E5" s="4"/>
      <c r="F5" s="5"/>
      <c r="G5" s="6"/>
      <c r="H5" s="4"/>
      <c r="I5" s="7"/>
      <c r="J5" s="6"/>
      <c r="K5" s="4"/>
      <c r="L5" s="7"/>
      <c r="M5" s="6"/>
      <c r="N5" s="67" t="s">
        <v>102</v>
      </c>
      <c r="O5" s="67"/>
      <c r="P5" s="67"/>
      <c r="Q5" s="67"/>
    </row>
    <row r="6" spans="1:17" ht="15" customHeight="1" x14ac:dyDescent="0.25">
      <c r="A6" s="69" t="s">
        <v>0</v>
      </c>
      <c r="B6" s="71" t="s">
        <v>1</v>
      </c>
      <c r="C6" s="71" t="s">
        <v>2</v>
      </c>
      <c r="D6" s="71" t="s">
        <v>3</v>
      </c>
      <c r="E6" s="68" t="s">
        <v>14</v>
      </c>
      <c r="F6" s="68"/>
      <c r="G6" s="68"/>
      <c r="H6" s="68" t="s">
        <v>4</v>
      </c>
      <c r="I6" s="68"/>
      <c r="J6" s="68"/>
      <c r="K6" s="68" t="s">
        <v>15</v>
      </c>
      <c r="L6" s="68"/>
      <c r="M6" s="68"/>
      <c r="N6" s="69" t="s">
        <v>10</v>
      </c>
      <c r="O6" s="69" t="s">
        <v>11</v>
      </c>
      <c r="P6" s="69" t="s">
        <v>5</v>
      </c>
      <c r="Q6" s="70" t="s">
        <v>6</v>
      </c>
    </row>
    <row r="7" spans="1:17" ht="30" customHeight="1" x14ac:dyDescent="0.25">
      <c r="A7" s="69"/>
      <c r="B7" s="71"/>
      <c r="C7" s="71"/>
      <c r="D7" s="71"/>
      <c r="E7" s="8" t="s">
        <v>7</v>
      </c>
      <c r="F7" s="9" t="s">
        <v>8</v>
      </c>
      <c r="G7" s="10" t="s">
        <v>0</v>
      </c>
      <c r="H7" s="8" t="s">
        <v>7</v>
      </c>
      <c r="I7" s="9" t="s">
        <v>8</v>
      </c>
      <c r="J7" s="10" t="s">
        <v>0</v>
      </c>
      <c r="K7" s="8" t="s">
        <v>7</v>
      </c>
      <c r="L7" s="9" t="s">
        <v>8</v>
      </c>
      <c r="M7" s="10" t="s">
        <v>0</v>
      </c>
      <c r="N7" s="69"/>
      <c r="O7" s="69"/>
      <c r="P7" s="69"/>
      <c r="Q7" s="70"/>
    </row>
    <row r="8" spans="1:17" ht="11.25" customHeight="1" x14ac:dyDescent="0.25">
      <c r="A8" s="59" t="s">
        <v>114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1"/>
    </row>
    <row r="9" spans="1:17" s="56" customFormat="1" ht="33.75" customHeight="1" x14ac:dyDescent="0.2">
      <c r="A9" s="54">
        <v>1</v>
      </c>
      <c r="B9" s="55" t="s">
        <v>103</v>
      </c>
      <c r="C9" s="18" t="s">
        <v>83</v>
      </c>
      <c r="D9" s="17" t="s">
        <v>13</v>
      </c>
      <c r="E9" s="36">
        <v>134.1</v>
      </c>
      <c r="F9" s="37">
        <f>E9/2</f>
        <v>67.05</v>
      </c>
      <c r="G9" s="38">
        <v>1</v>
      </c>
      <c r="H9" s="36">
        <v>134.5</v>
      </c>
      <c r="I9" s="37">
        <f>H9/2</f>
        <v>67.25</v>
      </c>
      <c r="J9" s="38">
        <v>1</v>
      </c>
      <c r="K9" s="36">
        <v>134</v>
      </c>
      <c r="L9" s="37">
        <f>K9/2</f>
        <v>67</v>
      </c>
      <c r="M9" s="38">
        <v>1</v>
      </c>
      <c r="N9" s="116"/>
      <c r="O9" s="116"/>
      <c r="P9" s="36">
        <f>E9+H9+K9</f>
        <v>402.6</v>
      </c>
      <c r="Q9" s="41">
        <f>(F9+I9+L9)/3</f>
        <v>67.100000000000009</v>
      </c>
    </row>
    <row r="10" spans="1:17" ht="51" x14ac:dyDescent="0.25">
      <c r="A10" s="54">
        <v>2</v>
      </c>
      <c r="B10" s="55" t="s">
        <v>104</v>
      </c>
      <c r="C10" s="126" t="s">
        <v>111</v>
      </c>
      <c r="D10" s="17" t="s">
        <v>13</v>
      </c>
      <c r="E10" s="36">
        <v>133.9</v>
      </c>
      <c r="F10" s="37">
        <f t="shared" ref="F10:F15" si="0">E10/2</f>
        <v>66.95</v>
      </c>
      <c r="G10" s="38">
        <v>2</v>
      </c>
      <c r="H10" s="36">
        <v>134.1</v>
      </c>
      <c r="I10" s="37">
        <f t="shared" ref="I10:I14" si="1">H10/2</f>
        <v>67.05</v>
      </c>
      <c r="J10" s="38">
        <v>2</v>
      </c>
      <c r="K10" s="36">
        <v>134</v>
      </c>
      <c r="L10" s="37">
        <f t="shared" ref="L10:L15" si="2">K10/2</f>
        <v>67</v>
      </c>
      <c r="M10" s="38">
        <v>1</v>
      </c>
      <c r="N10" s="36"/>
      <c r="O10" s="36"/>
      <c r="P10" s="36">
        <f t="shared" ref="P10:P15" si="3">E10+H10+K10</f>
        <v>402</v>
      </c>
      <c r="Q10" s="41">
        <f t="shared" ref="Q10:Q15" si="4">(F10+I10+L10)/3</f>
        <v>67</v>
      </c>
    </row>
    <row r="11" spans="1:17" ht="36" customHeight="1" x14ac:dyDescent="0.25">
      <c r="A11" s="54">
        <v>3</v>
      </c>
      <c r="B11" s="124" t="s">
        <v>105</v>
      </c>
      <c r="C11" s="125" t="s">
        <v>110</v>
      </c>
      <c r="D11" s="17" t="s">
        <v>13</v>
      </c>
      <c r="E11" s="36">
        <v>130.1</v>
      </c>
      <c r="F11" s="37">
        <f t="shared" si="0"/>
        <v>65.05</v>
      </c>
      <c r="G11" s="38">
        <v>3</v>
      </c>
      <c r="H11" s="36">
        <v>130</v>
      </c>
      <c r="I11" s="37">
        <f t="shared" si="1"/>
        <v>65</v>
      </c>
      <c r="J11" s="38">
        <v>3</v>
      </c>
      <c r="K11" s="36">
        <v>129.6</v>
      </c>
      <c r="L11" s="37">
        <f t="shared" si="2"/>
        <v>64.8</v>
      </c>
      <c r="M11" s="38">
        <v>3</v>
      </c>
      <c r="N11" s="36"/>
      <c r="O11" s="36"/>
      <c r="P11" s="36">
        <f t="shared" si="3"/>
        <v>389.70000000000005</v>
      </c>
      <c r="Q11" s="41">
        <f t="shared" si="4"/>
        <v>64.95</v>
      </c>
    </row>
    <row r="12" spans="1:17" ht="55.5" customHeight="1" x14ac:dyDescent="0.25">
      <c r="A12" s="54">
        <v>4</v>
      </c>
      <c r="B12" s="124" t="s">
        <v>106</v>
      </c>
      <c r="C12" s="127" t="s">
        <v>115</v>
      </c>
      <c r="D12" s="17" t="s">
        <v>13</v>
      </c>
      <c r="E12" s="36">
        <v>128.80000000000001</v>
      </c>
      <c r="F12" s="37">
        <f t="shared" si="0"/>
        <v>64.400000000000006</v>
      </c>
      <c r="G12" s="38">
        <v>4</v>
      </c>
      <c r="H12" s="36">
        <v>129</v>
      </c>
      <c r="I12" s="37">
        <f t="shared" si="1"/>
        <v>64.5</v>
      </c>
      <c r="J12" s="38">
        <v>4</v>
      </c>
      <c r="K12" s="36">
        <v>128.4</v>
      </c>
      <c r="L12" s="37">
        <f t="shared" si="2"/>
        <v>64.2</v>
      </c>
      <c r="M12" s="38">
        <v>4</v>
      </c>
      <c r="N12" s="36"/>
      <c r="O12" s="36"/>
      <c r="P12" s="36">
        <f t="shared" si="3"/>
        <v>386.20000000000005</v>
      </c>
      <c r="Q12" s="41">
        <f t="shared" si="4"/>
        <v>64.366666666666674</v>
      </c>
    </row>
    <row r="13" spans="1:17" ht="38.25" x14ac:dyDescent="0.25">
      <c r="A13" s="54">
        <v>5</v>
      </c>
      <c r="B13" s="124" t="s">
        <v>107</v>
      </c>
      <c r="C13" s="128" t="s">
        <v>112</v>
      </c>
      <c r="D13" s="17" t="s">
        <v>13</v>
      </c>
      <c r="E13" s="36">
        <v>126.7</v>
      </c>
      <c r="F13" s="37">
        <f t="shared" si="0"/>
        <v>63.35</v>
      </c>
      <c r="G13" s="38">
        <v>5</v>
      </c>
      <c r="H13" s="36">
        <v>126.5</v>
      </c>
      <c r="I13" s="37">
        <f t="shared" si="1"/>
        <v>63.25</v>
      </c>
      <c r="J13" s="38">
        <v>5</v>
      </c>
      <c r="K13" s="36">
        <v>126.6</v>
      </c>
      <c r="L13" s="37">
        <f t="shared" si="2"/>
        <v>63.3</v>
      </c>
      <c r="M13" s="38">
        <v>5</v>
      </c>
      <c r="N13" s="36"/>
      <c r="O13" s="36"/>
      <c r="P13" s="36">
        <f t="shared" si="3"/>
        <v>379.79999999999995</v>
      </c>
      <c r="Q13" s="41">
        <f t="shared" si="4"/>
        <v>63.29999999999999</v>
      </c>
    </row>
    <row r="14" spans="1:17" ht="54.75" customHeight="1" x14ac:dyDescent="0.25">
      <c r="A14" s="54">
        <v>6</v>
      </c>
      <c r="B14" s="124" t="s">
        <v>108</v>
      </c>
      <c r="C14" s="130" t="s">
        <v>113</v>
      </c>
      <c r="D14" s="17" t="s">
        <v>13</v>
      </c>
      <c r="E14" s="36">
        <v>125.9</v>
      </c>
      <c r="F14" s="37">
        <f t="shared" si="0"/>
        <v>62.95</v>
      </c>
      <c r="G14" s="38">
        <v>6</v>
      </c>
      <c r="H14" s="36">
        <v>125.8</v>
      </c>
      <c r="I14" s="37">
        <f t="shared" si="1"/>
        <v>62.9</v>
      </c>
      <c r="J14" s="38">
        <v>6</v>
      </c>
      <c r="K14" s="36">
        <v>126</v>
      </c>
      <c r="L14" s="37">
        <f t="shared" si="2"/>
        <v>63</v>
      </c>
      <c r="M14" s="38">
        <v>6</v>
      </c>
      <c r="N14" s="36"/>
      <c r="O14" s="36"/>
      <c r="P14" s="36">
        <f t="shared" si="3"/>
        <v>377.7</v>
      </c>
      <c r="Q14" s="41">
        <f t="shared" si="4"/>
        <v>62.949999999999996</v>
      </c>
    </row>
    <row r="15" spans="1:17" ht="43.5" customHeight="1" x14ac:dyDescent="0.25">
      <c r="A15" s="54">
        <v>7</v>
      </c>
      <c r="B15" s="124" t="s">
        <v>109</v>
      </c>
      <c r="C15" s="131" t="s">
        <v>116</v>
      </c>
      <c r="D15" s="17" t="s">
        <v>13</v>
      </c>
      <c r="E15" s="36">
        <v>120.9</v>
      </c>
      <c r="F15" s="37">
        <f t="shared" si="0"/>
        <v>60.45</v>
      </c>
      <c r="G15" s="38">
        <v>7</v>
      </c>
      <c r="H15" s="36">
        <v>120.7</v>
      </c>
      <c r="I15" s="37">
        <f>H15/2</f>
        <v>60.35</v>
      </c>
      <c r="J15" s="38">
        <v>7</v>
      </c>
      <c r="K15" s="36">
        <v>121</v>
      </c>
      <c r="L15" s="37">
        <f t="shared" si="2"/>
        <v>60.5</v>
      </c>
      <c r="M15" s="38">
        <v>7</v>
      </c>
      <c r="N15" s="36"/>
      <c r="O15" s="36"/>
      <c r="P15" s="36">
        <f t="shared" si="3"/>
        <v>362.6</v>
      </c>
      <c r="Q15" s="41">
        <f t="shared" si="4"/>
        <v>60.433333333333337</v>
      </c>
    </row>
    <row r="16" spans="1:17" x14ac:dyDescent="0.25">
      <c r="A16" s="129"/>
      <c r="B16" s="129"/>
      <c r="C16" s="129"/>
      <c r="D16" s="129"/>
      <c r="E16" s="129"/>
      <c r="F16" s="129"/>
      <c r="G16" s="129"/>
      <c r="H16" s="129"/>
      <c r="I16" s="129"/>
      <c r="J16" s="129"/>
      <c r="K16" s="129"/>
      <c r="L16" s="129"/>
    </row>
    <row r="17" spans="1:12" x14ac:dyDescent="0.25">
      <c r="A17" s="106" t="s">
        <v>33</v>
      </c>
      <c r="B17" s="106"/>
      <c r="C17" s="106"/>
      <c r="D17" s="106"/>
      <c r="E17" s="106"/>
      <c r="F17" s="107" t="s">
        <v>35</v>
      </c>
      <c r="G17" s="107"/>
      <c r="H17" s="107"/>
      <c r="I17" s="107"/>
      <c r="J17" s="107"/>
      <c r="K17" s="107"/>
      <c r="L17" s="107"/>
    </row>
    <row r="18" spans="1:12" x14ac:dyDescent="0.25">
      <c r="A18" s="106" t="s">
        <v>34</v>
      </c>
      <c r="B18" s="106"/>
      <c r="C18" s="106"/>
      <c r="D18" s="106"/>
      <c r="E18" s="106"/>
      <c r="F18" s="107" t="s">
        <v>36</v>
      </c>
      <c r="G18" s="107"/>
      <c r="H18" s="107"/>
      <c r="I18" s="107"/>
      <c r="J18" s="107"/>
      <c r="K18" s="107"/>
      <c r="L18" s="107"/>
    </row>
  </sheetData>
  <mergeCells count="19">
    <mergeCell ref="A8:Q8"/>
    <mergeCell ref="F17:L17"/>
    <mergeCell ref="F18:L18"/>
    <mergeCell ref="H6:J6"/>
    <mergeCell ref="K6:M6"/>
    <mergeCell ref="N6:N7"/>
    <mergeCell ref="O6:O7"/>
    <mergeCell ref="P6:P7"/>
    <mergeCell ref="Q6:Q7"/>
    <mergeCell ref="A1:Q1"/>
    <mergeCell ref="A2:Q2"/>
    <mergeCell ref="A3:Q3"/>
    <mergeCell ref="A4:Q4"/>
    <mergeCell ref="N5:Q5"/>
    <mergeCell ref="A6:A7"/>
    <mergeCell ref="B6:B7"/>
    <mergeCell ref="C6:C7"/>
    <mergeCell ref="D6:D7"/>
    <mergeCell ref="E6:G6"/>
  </mergeCells>
  <pageMargins left="0.7" right="0.7" top="0.75" bottom="0.75" header="0.3" footer="0.3"/>
  <pageSetup paperSize="9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1"/>
  <sheetViews>
    <sheetView topLeftCell="A28" workbookViewId="0">
      <selection activeCell="A33" sqref="A33:L36"/>
    </sheetView>
  </sheetViews>
  <sheetFormatPr defaultRowHeight="15" x14ac:dyDescent="0.25"/>
  <cols>
    <col min="1" max="1" width="3.42578125" customWidth="1"/>
    <col min="2" max="2" width="14.140625" customWidth="1"/>
    <col min="3" max="3" width="18.140625" customWidth="1"/>
    <col min="4" max="4" width="11" customWidth="1"/>
    <col min="5" max="5" width="6.28515625" customWidth="1"/>
    <col min="6" max="6" width="8.5703125" customWidth="1"/>
    <col min="7" max="7" width="4.42578125" customWidth="1"/>
    <col min="8" max="8" width="6.7109375" customWidth="1"/>
    <col min="9" max="9" width="8.140625" customWidth="1"/>
    <col min="10" max="10" width="5" customWidth="1"/>
    <col min="11" max="11" width="6.42578125" customWidth="1"/>
    <col min="12" max="12" width="7.7109375" customWidth="1"/>
    <col min="13" max="13" width="5" customWidth="1"/>
    <col min="14" max="15" width="5.140625" customWidth="1"/>
    <col min="16" max="16" width="6.7109375" customWidth="1"/>
    <col min="17" max="17" width="11" customWidth="1"/>
    <col min="18" max="18" width="3.7109375" customWidth="1"/>
    <col min="19" max="19" width="3.5703125" customWidth="1"/>
    <col min="20" max="20" width="8.7109375" customWidth="1"/>
    <col min="21" max="21" width="9.85546875" customWidth="1"/>
  </cols>
  <sheetData>
    <row r="1" spans="1:17" ht="22.5" customHeight="1" x14ac:dyDescent="0.25">
      <c r="A1" s="62" t="s">
        <v>12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</row>
    <row r="2" spans="1:17" x14ac:dyDescent="0.25">
      <c r="A2" s="64" t="s">
        <v>19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</row>
    <row r="3" spans="1:17" x14ac:dyDescent="0.25">
      <c r="A3" s="65" t="s">
        <v>9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</row>
    <row r="4" spans="1:17" x14ac:dyDescent="0.25">
      <c r="A4" s="66" t="s">
        <v>20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</row>
    <row r="5" spans="1:17" x14ac:dyDescent="0.25">
      <c r="A5" s="12" t="s">
        <v>38</v>
      </c>
      <c r="B5" s="12"/>
      <c r="C5" s="2"/>
      <c r="D5" s="3"/>
      <c r="E5" s="4"/>
      <c r="F5" s="5"/>
      <c r="G5" s="6"/>
      <c r="H5" s="4"/>
      <c r="I5" s="7"/>
      <c r="J5" s="6"/>
      <c r="K5" s="4"/>
      <c r="L5" s="7"/>
      <c r="M5" s="6"/>
      <c r="N5" s="67" t="s">
        <v>81</v>
      </c>
      <c r="O5" s="67"/>
      <c r="P5" s="67"/>
      <c r="Q5" s="67"/>
    </row>
    <row r="6" spans="1:17" ht="15" customHeight="1" x14ac:dyDescent="0.25">
      <c r="A6" s="69" t="s">
        <v>0</v>
      </c>
      <c r="B6" s="71" t="s">
        <v>1</v>
      </c>
      <c r="C6" s="71" t="s">
        <v>2</v>
      </c>
      <c r="D6" s="71" t="s">
        <v>3</v>
      </c>
      <c r="E6" s="68" t="s">
        <v>14</v>
      </c>
      <c r="F6" s="68"/>
      <c r="G6" s="68"/>
      <c r="H6" s="68" t="s">
        <v>4</v>
      </c>
      <c r="I6" s="68"/>
      <c r="J6" s="68"/>
      <c r="K6" s="68" t="s">
        <v>15</v>
      </c>
      <c r="L6" s="68"/>
      <c r="M6" s="68"/>
      <c r="N6" s="69" t="s">
        <v>10</v>
      </c>
      <c r="O6" s="69" t="s">
        <v>11</v>
      </c>
      <c r="P6" s="69" t="s">
        <v>5</v>
      </c>
      <c r="Q6" s="70" t="s">
        <v>6</v>
      </c>
    </row>
    <row r="7" spans="1:17" ht="34.5" x14ac:dyDescent="0.25">
      <c r="A7" s="69"/>
      <c r="B7" s="71"/>
      <c r="C7" s="71"/>
      <c r="D7" s="71"/>
      <c r="E7" s="8" t="s">
        <v>7</v>
      </c>
      <c r="F7" s="9" t="s">
        <v>8</v>
      </c>
      <c r="G7" s="10" t="s">
        <v>0</v>
      </c>
      <c r="H7" s="8" t="s">
        <v>7</v>
      </c>
      <c r="I7" s="9" t="s">
        <v>8</v>
      </c>
      <c r="J7" s="10" t="s">
        <v>0</v>
      </c>
      <c r="K7" s="8" t="s">
        <v>7</v>
      </c>
      <c r="L7" s="9" t="s">
        <v>8</v>
      </c>
      <c r="M7" s="10" t="s">
        <v>0</v>
      </c>
      <c r="N7" s="69"/>
      <c r="O7" s="69"/>
      <c r="P7" s="69"/>
      <c r="Q7" s="70"/>
    </row>
    <row r="8" spans="1:17" x14ac:dyDescent="0.25">
      <c r="A8" s="59" t="s">
        <v>63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1"/>
    </row>
    <row r="9" spans="1:17" s="56" customFormat="1" ht="45" customHeight="1" x14ac:dyDescent="0.2">
      <c r="A9" s="54">
        <v>1</v>
      </c>
      <c r="B9" s="55" t="s">
        <v>65</v>
      </c>
      <c r="C9" s="18" t="s">
        <v>83</v>
      </c>
      <c r="D9" s="17" t="s">
        <v>13</v>
      </c>
      <c r="E9" s="36">
        <v>134</v>
      </c>
      <c r="F9" s="37">
        <f>E9/2</f>
        <v>67</v>
      </c>
      <c r="G9" s="38">
        <v>1</v>
      </c>
      <c r="H9" s="36">
        <v>134.5</v>
      </c>
      <c r="I9" s="37">
        <f>H9/2</f>
        <v>67.25</v>
      </c>
      <c r="J9" s="38">
        <v>1</v>
      </c>
      <c r="K9" s="36">
        <v>134</v>
      </c>
      <c r="L9" s="37">
        <f>K9/2</f>
        <v>67</v>
      </c>
      <c r="M9" s="38">
        <v>1</v>
      </c>
      <c r="N9" s="116"/>
      <c r="O9" s="116"/>
      <c r="P9" s="36">
        <f>E9+H9+K9</f>
        <v>402.5</v>
      </c>
      <c r="Q9" s="41">
        <f>(F9+I9+L9)/3</f>
        <v>67.083333333333329</v>
      </c>
    </row>
    <row r="10" spans="1:17" s="56" customFormat="1" ht="45" customHeight="1" x14ac:dyDescent="0.2">
      <c r="A10" s="54">
        <v>2</v>
      </c>
      <c r="B10" s="45" t="s">
        <v>64</v>
      </c>
      <c r="C10" s="48" t="s">
        <v>54</v>
      </c>
      <c r="D10" s="17" t="s">
        <v>13</v>
      </c>
      <c r="E10" s="36">
        <v>132.80000000000001</v>
      </c>
      <c r="F10" s="37">
        <f t="shared" ref="F10:F12" si="0">E10/2</f>
        <v>66.400000000000006</v>
      </c>
      <c r="G10" s="38">
        <v>2</v>
      </c>
      <c r="H10" s="36">
        <v>132.9</v>
      </c>
      <c r="I10" s="37">
        <f t="shared" ref="I10:I12" si="1">H10/2</f>
        <v>66.45</v>
      </c>
      <c r="J10" s="38">
        <v>2</v>
      </c>
      <c r="K10" s="36">
        <v>133</v>
      </c>
      <c r="L10" s="37">
        <f t="shared" ref="L10:L12" si="2">K10/2</f>
        <v>66.5</v>
      </c>
      <c r="M10" s="38">
        <v>1</v>
      </c>
      <c r="N10" s="116"/>
      <c r="O10" s="116"/>
      <c r="P10" s="36">
        <f t="shared" ref="P10:P12" si="3">E10+H10+K10</f>
        <v>398.70000000000005</v>
      </c>
      <c r="Q10" s="41">
        <f t="shared" ref="Q10:Q12" si="4">(F10+I10+L10)/3</f>
        <v>66.45</v>
      </c>
    </row>
    <row r="11" spans="1:17" s="56" customFormat="1" ht="44.25" customHeight="1" x14ac:dyDescent="0.2">
      <c r="A11" s="54">
        <v>3</v>
      </c>
      <c r="B11" s="18" t="s">
        <v>80</v>
      </c>
      <c r="C11" s="42" t="s">
        <v>50</v>
      </c>
      <c r="D11" s="17" t="s">
        <v>13</v>
      </c>
      <c r="E11" s="36">
        <v>131.69999999999999</v>
      </c>
      <c r="F11" s="37">
        <f t="shared" si="0"/>
        <v>65.849999999999994</v>
      </c>
      <c r="G11" s="38">
        <v>3</v>
      </c>
      <c r="H11" s="36">
        <v>131.5</v>
      </c>
      <c r="I11" s="37">
        <f t="shared" si="1"/>
        <v>65.75</v>
      </c>
      <c r="J11" s="38">
        <v>3</v>
      </c>
      <c r="K11" s="36">
        <v>130.9</v>
      </c>
      <c r="L11" s="37">
        <f t="shared" si="2"/>
        <v>65.45</v>
      </c>
      <c r="M11" s="38">
        <v>3</v>
      </c>
      <c r="N11" s="116"/>
      <c r="O11" s="116"/>
      <c r="P11" s="36">
        <f t="shared" si="3"/>
        <v>394.1</v>
      </c>
      <c r="Q11" s="41">
        <f t="shared" si="4"/>
        <v>65.683333333333337</v>
      </c>
    </row>
    <row r="12" spans="1:17" s="56" customFormat="1" ht="44.25" customHeight="1" x14ac:dyDescent="0.2">
      <c r="A12" s="54">
        <v>4</v>
      </c>
      <c r="B12" s="42" t="s">
        <v>49</v>
      </c>
      <c r="C12" s="42" t="s">
        <v>45</v>
      </c>
      <c r="D12" s="17" t="s">
        <v>13</v>
      </c>
      <c r="E12" s="36">
        <v>128.69999999999999</v>
      </c>
      <c r="F12" s="37">
        <f t="shared" si="0"/>
        <v>64.349999999999994</v>
      </c>
      <c r="G12" s="38">
        <v>4</v>
      </c>
      <c r="H12" s="36">
        <v>129.1</v>
      </c>
      <c r="I12" s="37">
        <f t="shared" si="1"/>
        <v>64.55</v>
      </c>
      <c r="J12" s="38">
        <v>4</v>
      </c>
      <c r="K12" s="36">
        <v>128.80000000000001</v>
      </c>
      <c r="L12" s="37">
        <f t="shared" si="2"/>
        <v>64.400000000000006</v>
      </c>
      <c r="M12" s="38">
        <v>4</v>
      </c>
      <c r="N12" s="116"/>
      <c r="O12" s="116"/>
      <c r="P12" s="36">
        <f t="shared" si="3"/>
        <v>386.59999999999997</v>
      </c>
      <c r="Q12" s="41">
        <f t="shared" si="4"/>
        <v>64.433333333333323</v>
      </c>
    </row>
    <row r="13" spans="1:17" s="56" customFormat="1" ht="33.75" customHeight="1" x14ac:dyDescent="0.2">
      <c r="A13" s="108" t="s">
        <v>98</v>
      </c>
      <c r="B13" s="109"/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10"/>
    </row>
    <row r="14" spans="1:17" s="56" customFormat="1" ht="44.25" customHeight="1" x14ac:dyDescent="0.2">
      <c r="A14" s="54">
        <v>1</v>
      </c>
      <c r="B14" s="42" t="s">
        <v>92</v>
      </c>
      <c r="C14" s="42" t="s">
        <v>90</v>
      </c>
      <c r="D14" s="17" t="s">
        <v>13</v>
      </c>
      <c r="E14" s="36">
        <v>220.4</v>
      </c>
      <c r="F14" s="37">
        <f>E14/3.3</f>
        <v>66.787878787878796</v>
      </c>
      <c r="G14" s="38">
        <v>2</v>
      </c>
      <c r="H14" s="36">
        <v>221</v>
      </c>
      <c r="I14" s="37">
        <f>H14/3.3</f>
        <v>66.969696969696969</v>
      </c>
      <c r="J14" s="38">
        <v>1</v>
      </c>
      <c r="K14" s="36">
        <v>221.5</v>
      </c>
      <c r="L14" s="37">
        <f>K14/3.3</f>
        <v>67.121212121212125</v>
      </c>
      <c r="M14" s="38">
        <v>1</v>
      </c>
      <c r="N14" s="39"/>
      <c r="O14" s="39"/>
      <c r="P14" s="36">
        <f t="shared" ref="P14:P17" si="5">E14+H14+K14</f>
        <v>662.9</v>
      </c>
      <c r="Q14" s="41">
        <f t="shared" ref="Q14:Q17" si="6">(F14+I14+L14)/3</f>
        <v>66.959595959595958</v>
      </c>
    </row>
    <row r="15" spans="1:17" s="56" customFormat="1" ht="44.25" customHeight="1" x14ac:dyDescent="0.2">
      <c r="A15" s="54">
        <v>2</v>
      </c>
      <c r="B15" s="42" t="s">
        <v>87</v>
      </c>
      <c r="C15" s="42" t="s">
        <v>93</v>
      </c>
      <c r="D15" s="17" t="s">
        <v>13</v>
      </c>
      <c r="E15" s="36">
        <v>221.6</v>
      </c>
      <c r="F15" s="37">
        <f>E15/3.3</f>
        <v>67.151515151515156</v>
      </c>
      <c r="G15" s="38">
        <v>1</v>
      </c>
      <c r="H15" s="36">
        <v>220</v>
      </c>
      <c r="I15" s="37">
        <f>H15/3.3</f>
        <v>66.666666666666671</v>
      </c>
      <c r="J15" s="38">
        <v>2</v>
      </c>
      <c r="K15" s="36">
        <v>220.3</v>
      </c>
      <c r="L15" s="37">
        <f>K15/3.3</f>
        <v>66.757575757575765</v>
      </c>
      <c r="M15" s="38">
        <v>2</v>
      </c>
      <c r="N15" s="39"/>
      <c r="O15" s="39"/>
      <c r="P15" s="36">
        <f t="shared" si="5"/>
        <v>661.90000000000009</v>
      </c>
      <c r="Q15" s="41">
        <f t="shared" si="6"/>
        <v>66.858585858585855</v>
      </c>
    </row>
    <row r="16" spans="1:17" s="56" customFormat="1" ht="44.25" customHeight="1" x14ac:dyDescent="0.2">
      <c r="A16" s="54">
        <v>3</v>
      </c>
      <c r="B16" s="42" t="s">
        <v>88</v>
      </c>
      <c r="C16" s="42" t="s">
        <v>94</v>
      </c>
      <c r="D16" s="17" t="s">
        <v>13</v>
      </c>
      <c r="E16" s="36">
        <v>218.6</v>
      </c>
      <c r="F16" s="37">
        <f>E16/3.3</f>
        <v>66.242424242424249</v>
      </c>
      <c r="G16" s="38">
        <v>3</v>
      </c>
      <c r="H16" s="36">
        <v>210.7</v>
      </c>
      <c r="I16" s="37">
        <f>H16/3.3</f>
        <v>63.848484848484851</v>
      </c>
      <c r="J16" s="38">
        <v>3</v>
      </c>
      <c r="K16" s="36">
        <v>215.8</v>
      </c>
      <c r="L16" s="37">
        <f>K16/3.3</f>
        <v>65.393939393939405</v>
      </c>
      <c r="M16" s="38">
        <v>3</v>
      </c>
      <c r="N16" s="39"/>
      <c r="O16" s="39"/>
      <c r="P16" s="36">
        <f t="shared" si="5"/>
        <v>645.09999999999991</v>
      </c>
      <c r="Q16" s="41">
        <f t="shared" si="6"/>
        <v>65.161616161616166</v>
      </c>
    </row>
    <row r="17" spans="1:18" s="56" customFormat="1" ht="44.25" customHeight="1" x14ac:dyDescent="0.2">
      <c r="A17" s="54">
        <v>4</v>
      </c>
      <c r="B17" s="42" t="s">
        <v>89</v>
      </c>
      <c r="C17" s="42" t="s">
        <v>95</v>
      </c>
      <c r="D17" s="17" t="s">
        <v>13</v>
      </c>
      <c r="E17" s="36">
        <v>212</v>
      </c>
      <c r="F17" s="37">
        <f t="shared" ref="F17" si="7">E17/3.3</f>
        <v>64.242424242424249</v>
      </c>
      <c r="G17" s="38">
        <v>4</v>
      </c>
      <c r="H17" s="36">
        <v>211.7</v>
      </c>
      <c r="I17" s="37">
        <f t="shared" ref="I17" si="8">H17/3.3</f>
        <v>64.151515151515156</v>
      </c>
      <c r="J17" s="38">
        <v>4</v>
      </c>
      <c r="K17" s="36">
        <v>211.8</v>
      </c>
      <c r="L17" s="37">
        <f t="shared" ref="L17" si="9">K17/3.3</f>
        <v>64.181818181818187</v>
      </c>
      <c r="M17" s="38">
        <v>4</v>
      </c>
      <c r="N17" s="39"/>
      <c r="O17" s="39"/>
      <c r="P17" s="36">
        <f t="shared" si="5"/>
        <v>635.5</v>
      </c>
      <c r="Q17" s="41">
        <f t="shared" si="6"/>
        <v>64.191919191919197</v>
      </c>
    </row>
    <row r="18" spans="1:18" s="56" customFormat="1" ht="44.25" customHeight="1" x14ac:dyDescent="0.2">
      <c r="A18" s="97"/>
      <c r="B18" s="113"/>
      <c r="C18" s="114"/>
      <c r="D18" s="98"/>
      <c r="E18" s="99"/>
      <c r="F18" s="100"/>
      <c r="G18" s="101"/>
      <c r="H18" s="99"/>
      <c r="I18" s="100"/>
      <c r="J18" s="101"/>
      <c r="K18" s="99"/>
      <c r="L18" s="100"/>
      <c r="M18" s="101"/>
      <c r="N18" s="102"/>
      <c r="O18" s="102"/>
      <c r="P18" s="99"/>
      <c r="Q18" s="103"/>
      <c r="R18" s="115"/>
    </row>
    <row r="19" spans="1:18" s="56" customFormat="1" ht="20.25" customHeight="1" x14ac:dyDescent="0.2">
      <c r="A19" s="111" t="s">
        <v>96</v>
      </c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</row>
    <row r="20" spans="1:18" s="56" customFormat="1" ht="39" customHeight="1" x14ac:dyDescent="0.2">
      <c r="A20" s="54">
        <v>1</v>
      </c>
      <c r="B20" s="42" t="s">
        <v>84</v>
      </c>
      <c r="C20" s="42" t="s">
        <v>86</v>
      </c>
      <c r="D20" s="17" t="s">
        <v>13</v>
      </c>
      <c r="E20" s="36">
        <v>135</v>
      </c>
      <c r="F20" s="37">
        <f>E20/2</f>
        <v>67.5</v>
      </c>
      <c r="G20" s="38">
        <v>1</v>
      </c>
      <c r="H20" s="36">
        <v>134.9</v>
      </c>
      <c r="I20" s="37">
        <f>H20/2</f>
        <v>67.45</v>
      </c>
      <c r="J20" s="38">
        <v>2</v>
      </c>
      <c r="K20" s="36">
        <v>135.1</v>
      </c>
      <c r="L20" s="37">
        <f t="shared" ref="L20:L21" si="10">K20/2</f>
        <v>67.55</v>
      </c>
      <c r="M20" s="38">
        <v>1</v>
      </c>
      <c r="N20" s="116"/>
      <c r="O20" s="116"/>
      <c r="P20" s="36">
        <f>E20+H20+K20</f>
        <v>405</v>
      </c>
      <c r="Q20" s="41">
        <f>(F20+I20+L20)/3</f>
        <v>67.5</v>
      </c>
    </row>
    <row r="21" spans="1:18" s="56" customFormat="1" ht="40.5" customHeight="1" x14ac:dyDescent="0.2">
      <c r="A21" s="54">
        <v>2</v>
      </c>
      <c r="B21" s="42" t="s">
        <v>85</v>
      </c>
      <c r="C21" s="19" t="s">
        <v>68</v>
      </c>
      <c r="D21" s="17" t="s">
        <v>13</v>
      </c>
      <c r="E21" s="36">
        <v>134.69999999999999</v>
      </c>
      <c r="F21" s="37">
        <f t="shared" ref="F21" si="11">E21/2</f>
        <v>67.349999999999994</v>
      </c>
      <c r="G21" s="38">
        <v>2</v>
      </c>
      <c r="H21" s="36">
        <v>134.5</v>
      </c>
      <c r="I21" s="37">
        <f t="shared" ref="I21" si="12">H21/2</f>
        <v>67.25</v>
      </c>
      <c r="J21" s="38">
        <v>1</v>
      </c>
      <c r="K21" s="36">
        <v>134.80000000000001</v>
      </c>
      <c r="L21" s="37">
        <f t="shared" si="10"/>
        <v>67.400000000000006</v>
      </c>
      <c r="M21" s="38">
        <v>1</v>
      </c>
      <c r="N21" s="116"/>
      <c r="O21" s="116"/>
      <c r="P21" s="36">
        <f t="shared" ref="P21" si="13">E21+H21+K21</f>
        <v>404</v>
      </c>
      <c r="Q21" s="41">
        <f t="shared" ref="Q21" si="14">(F21+I21+L21)/3</f>
        <v>67.333333333333329</v>
      </c>
    </row>
    <row r="22" spans="1:18" s="56" customFormat="1" ht="24" customHeight="1" x14ac:dyDescent="0.2">
      <c r="A22" s="108" t="s">
        <v>97</v>
      </c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10"/>
    </row>
    <row r="23" spans="1:18" s="56" customFormat="1" ht="42" customHeight="1" x14ac:dyDescent="0.2">
      <c r="A23" s="54">
        <v>1</v>
      </c>
      <c r="B23" s="18" t="s">
        <v>91</v>
      </c>
      <c r="C23" s="18" t="s">
        <v>66</v>
      </c>
      <c r="D23" s="17" t="s">
        <v>13</v>
      </c>
      <c r="E23" s="36">
        <v>135.9</v>
      </c>
      <c r="F23" s="37">
        <f>E23/2</f>
        <v>67.95</v>
      </c>
      <c r="G23" s="38">
        <v>1</v>
      </c>
      <c r="H23" s="36">
        <v>135.30000000000001</v>
      </c>
      <c r="I23" s="37">
        <f>H23/2</f>
        <v>67.650000000000006</v>
      </c>
      <c r="J23" s="38">
        <v>1</v>
      </c>
      <c r="K23" s="36">
        <v>135.9</v>
      </c>
      <c r="L23" s="37">
        <f>K23/2</f>
        <v>67.95</v>
      </c>
      <c r="M23" s="38">
        <v>1</v>
      </c>
      <c r="N23" s="116"/>
      <c r="O23" s="116"/>
      <c r="P23" s="36">
        <f>E23+H23+K23</f>
        <v>407.1</v>
      </c>
      <c r="Q23" s="41">
        <f>(F23+I23+L23)/3</f>
        <v>67.850000000000009</v>
      </c>
    </row>
    <row r="24" spans="1:18" s="56" customFormat="1" ht="37.5" customHeight="1" x14ac:dyDescent="0.2">
      <c r="A24" s="54">
        <v>2</v>
      </c>
      <c r="B24" s="18" t="s">
        <v>67</v>
      </c>
      <c r="C24" s="19" t="s">
        <v>68</v>
      </c>
      <c r="D24" s="17" t="s">
        <v>13</v>
      </c>
      <c r="E24" s="36">
        <v>134.5</v>
      </c>
      <c r="F24" s="37">
        <f t="shared" ref="F24:F32" si="15">E24/2</f>
        <v>67.25</v>
      </c>
      <c r="G24" s="38">
        <v>2</v>
      </c>
      <c r="H24" s="36">
        <v>134.80000000000001</v>
      </c>
      <c r="I24" s="37">
        <f t="shared" ref="I24:I32" si="16">H24/2</f>
        <v>67.400000000000006</v>
      </c>
      <c r="J24" s="38">
        <v>2</v>
      </c>
      <c r="K24" s="36">
        <v>135</v>
      </c>
      <c r="L24" s="37">
        <f t="shared" ref="L24:L32" si="17">K24/2</f>
        <v>67.5</v>
      </c>
      <c r="M24" s="38">
        <v>2</v>
      </c>
      <c r="N24" s="116"/>
      <c r="O24" s="116"/>
      <c r="P24" s="36">
        <f t="shared" ref="P24:P32" si="18">E24+H24+K24</f>
        <v>404.3</v>
      </c>
      <c r="Q24" s="41">
        <f t="shared" ref="Q24:Q32" si="19">(F24+I24+L24)/3</f>
        <v>67.38333333333334</v>
      </c>
    </row>
    <row r="25" spans="1:18" s="56" customFormat="1" ht="48" customHeight="1" x14ac:dyDescent="0.2">
      <c r="A25" s="54">
        <v>3</v>
      </c>
      <c r="B25" s="18" t="s">
        <v>69</v>
      </c>
      <c r="C25" s="57" t="s">
        <v>70</v>
      </c>
      <c r="D25" s="17" t="s">
        <v>13</v>
      </c>
      <c r="E25" s="36">
        <v>134.80000000000001</v>
      </c>
      <c r="F25" s="37">
        <f t="shared" si="15"/>
        <v>67.400000000000006</v>
      </c>
      <c r="G25" s="38">
        <v>3</v>
      </c>
      <c r="H25" s="36">
        <v>134.4</v>
      </c>
      <c r="I25" s="37">
        <f t="shared" si="16"/>
        <v>67.2</v>
      </c>
      <c r="J25" s="38">
        <v>3</v>
      </c>
      <c r="K25" s="36">
        <v>134.6</v>
      </c>
      <c r="L25" s="37">
        <f t="shared" si="17"/>
        <v>67.3</v>
      </c>
      <c r="M25" s="38">
        <v>3</v>
      </c>
      <c r="N25" s="116"/>
      <c r="O25" s="116"/>
      <c r="P25" s="36">
        <f t="shared" si="18"/>
        <v>403.80000000000007</v>
      </c>
      <c r="Q25" s="41">
        <f t="shared" si="19"/>
        <v>67.300000000000011</v>
      </c>
    </row>
    <row r="26" spans="1:18" s="56" customFormat="1" ht="42.75" customHeight="1" x14ac:dyDescent="0.2">
      <c r="A26" s="54">
        <v>4</v>
      </c>
      <c r="B26" s="18" t="s">
        <v>71</v>
      </c>
      <c r="C26" s="58" t="s">
        <v>41</v>
      </c>
      <c r="D26" s="17" t="s">
        <v>13</v>
      </c>
      <c r="E26" s="36">
        <v>132.4</v>
      </c>
      <c r="F26" s="37">
        <f t="shared" si="15"/>
        <v>66.2</v>
      </c>
      <c r="G26" s="38">
        <v>4</v>
      </c>
      <c r="H26" s="36">
        <v>132.69999999999999</v>
      </c>
      <c r="I26" s="37">
        <f t="shared" si="16"/>
        <v>66.349999999999994</v>
      </c>
      <c r="J26" s="38">
        <v>4</v>
      </c>
      <c r="K26" s="36">
        <v>133</v>
      </c>
      <c r="L26" s="37">
        <f t="shared" si="17"/>
        <v>66.5</v>
      </c>
      <c r="M26" s="38">
        <v>4</v>
      </c>
      <c r="N26" s="116"/>
      <c r="O26" s="116"/>
      <c r="P26" s="36">
        <f t="shared" si="18"/>
        <v>398.1</v>
      </c>
      <c r="Q26" s="41">
        <f t="shared" si="19"/>
        <v>66.350000000000009</v>
      </c>
    </row>
    <row r="27" spans="1:18" s="56" customFormat="1" ht="36.75" customHeight="1" x14ac:dyDescent="0.2">
      <c r="A27" s="54">
        <v>5</v>
      </c>
      <c r="B27" s="18" t="s">
        <v>72</v>
      </c>
      <c r="C27" s="18" t="s">
        <v>73</v>
      </c>
      <c r="D27" s="17" t="s">
        <v>13</v>
      </c>
      <c r="E27" s="36">
        <v>130.9</v>
      </c>
      <c r="F27" s="37">
        <f t="shared" si="15"/>
        <v>65.45</v>
      </c>
      <c r="G27" s="38">
        <v>5</v>
      </c>
      <c r="H27" s="36">
        <v>132.1</v>
      </c>
      <c r="I27" s="37">
        <f t="shared" si="16"/>
        <v>66.05</v>
      </c>
      <c r="J27" s="38">
        <v>5</v>
      </c>
      <c r="K27" s="36">
        <v>131.4</v>
      </c>
      <c r="L27" s="37">
        <f t="shared" si="17"/>
        <v>65.7</v>
      </c>
      <c r="M27" s="38">
        <v>5</v>
      </c>
      <c r="N27" s="116"/>
      <c r="O27" s="116"/>
      <c r="P27" s="36">
        <f t="shared" si="18"/>
        <v>394.4</v>
      </c>
      <c r="Q27" s="41">
        <f t="shared" si="19"/>
        <v>65.733333333333334</v>
      </c>
    </row>
    <row r="28" spans="1:18" s="56" customFormat="1" ht="39.75" customHeight="1" x14ac:dyDescent="0.2">
      <c r="A28" s="54">
        <v>6</v>
      </c>
      <c r="B28" s="18" t="s">
        <v>74</v>
      </c>
      <c r="C28" s="19" t="s">
        <v>75</v>
      </c>
      <c r="D28" s="17" t="s">
        <v>13</v>
      </c>
      <c r="E28" s="36">
        <v>130.19999999999999</v>
      </c>
      <c r="F28" s="37">
        <f t="shared" si="15"/>
        <v>65.099999999999994</v>
      </c>
      <c r="G28" s="38">
        <v>6</v>
      </c>
      <c r="H28" s="36">
        <v>129.9</v>
      </c>
      <c r="I28" s="37">
        <f t="shared" si="16"/>
        <v>64.95</v>
      </c>
      <c r="J28" s="38">
        <v>6</v>
      </c>
      <c r="K28" s="36">
        <v>129.80000000000001</v>
      </c>
      <c r="L28" s="37">
        <f t="shared" si="17"/>
        <v>64.900000000000006</v>
      </c>
      <c r="M28" s="38">
        <v>6</v>
      </c>
      <c r="N28" s="116"/>
      <c r="O28" s="116"/>
      <c r="P28" s="36">
        <f t="shared" si="18"/>
        <v>389.90000000000003</v>
      </c>
      <c r="Q28" s="41">
        <f t="shared" si="19"/>
        <v>64.983333333333334</v>
      </c>
    </row>
    <row r="29" spans="1:18" s="56" customFormat="1" ht="33" customHeight="1" x14ac:dyDescent="0.2">
      <c r="A29" s="54">
        <v>7</v>
      </c>
      <c r="B29" s="18" t="s">
        <v>76</v>
      </c>
      <c r="C29" s="20" t="s">
        <v>77</v>
      </c>
      <c r="D29" s="17" t="s">
        <v>13</v>
      </c>
      <c r="E29" s="36">
        <v>130.19999999999999</v>
      </c>
      <c r="F29" s="37">
        <f t="shared" si="15"/>
        <v>65.099999999999994</v>
      </c>
      <c r="G29" s="38">
        <v>6</v>
      </c>
      <c r="H29" s="36">
        <v>128.9</v>
      </c>
      <c r="I29" s="37">
        <f t="shared" si="16"/>
        <v>64.45</v>
      </c>
      <c r="J29" s="38">
        <v>7</v>
      </c>
      <c r="K29" s="36">
        <v>129.69999999999999</v>
      </c>
      <c r="L29" s="37">
        <f t="shared" si="17"/>
        <v>64.849999999999994</v>
      </c>
      <c r="M29" s="38">
        <v>7</v>
      </c>
      <c r="N29" s="116"/>
      <c r="O29" s="116"/>
      <c r="P29" s="36">
        <f t="shared" si="18"/>
        <v>388.8</v>
      </c>
      <c r="Q29" s="41">
        <f t="shared" si="19"/>
        <v>64.8</v>
      </c>
    </row>
    <row r="30" spans="1:18" s="56" customFormat="1" ht="33.75" customHeight="1" x14ac:dyDescent="0.2">
      <c r="A30" s="54">
        <v>8</v>
      </c>
      <c r="B30" s="18" t="s">
        <v>78</v>
      </c>
      <c r="C30" s="20" t="s">
        <v>39</v>
      </c>
      <c r="D30" s="17" t="s">
        <v>13</v>
      </c>
      <c r="E30" s="36">
        <v>130.1</v>
      </c>
      <c r="F30" s="37">
        <f t="shared" si="15"/>
        <v>65.05</v>
      </c>
      <c r="G30" s="38">
        <v>8</v>
      </c>
      <c r="H30" s="36">
        <v>128.80000000000001</v>
      </c>
      <c r="I30" s="37">
        <f t="shared" si="16"/>
        <v>64.400000000000006</v>
      </c>
      <c r="J30" s="38">
        <v>8</v>
      </c>
      <c r="K30" s="36">
        <v>129</v>
      </c>
      <c r="L30" s="37">
        <f t="shared" si="17"/>
        <v>64.5</v>
      </c>
      <c r="M30" s="38">
        <v>8</v>
      </c>
      <c r="N30" s="116"/>
      <c r="O30" s="116"/>
      <c r="P30" s="36">
        <f t="shared" si="18"/>
        <v>387.9</v>
      </c>
      <c r="Q30" s="41">
        <f t="shared" si="19"/>
        <v>64.649999999999991</v>
      </c>
    </row>
    <row r="31" spans="1:18" s="56" customFormat="1" ht="36.75" customHeight="1" x14ac:dyDescent="0.2">
      <c r="A31" s="54">
        <v>9</v>
      </c>
      <c r="B31" s="18" t="s">
        <v>40</v>
      </c>
      <c r="C31" s="20" t="s">
        <v>79</v>
      </c>
      <c r="D31" s="17" t="s">
        <v>13</v>
      </c>
      <c r="E31" s="36">
        <v>129.80000000000001</v>
      </c>
      <c r="F31" s="37">
        <f t="shared" si="15"/>
        <v>64.900000000000006</v>
      </c>
      <c r="G31" s="38">
        <v>10</v>
      </c>
      <c r="H31" s="36">
        <v>126.3</v>
      </c>
      <c r="I31" s="37">
        <f t="shared" si="16"/>
        <v>63.15</v>
      </c>
      <c r="J31" s="38">
        <v>9</v>
      </c>
      <c r="K31" s="36">
        <v>127</v>
      </c>
      <c r="L31" s="37">
        <f t="shared" si="17"/>
        <v>63.5</v>
      </c>
      <c r="M31" s="38">
        <v>9</v>
      </c>
      <c r="N31" s="116"/>
      <c r="O31" s="116"/>
      <c r="P31" s="36">
        <f t="shared" si="18"/>
        <v>383.1</v>
      </c>
      <c r="Q31" s="41">
        <f t="shared" si="19"/>
        <v>63.85</v>
      </c>
    </row>
    <row r="32" spans="1:18" s="56" customFormat="1" ht="36" customHeight="1" x14ac:dyDescent="0.2">
      <c r="A32" s="54">
        <v>10</v>
      </c>
      <c r="B32" s="18" t="s">
        <v>82</v>
      </c>
      <c r="C32" s="18" t="s">
        <v>83</v>
      </c>
      <c r="D32" s="17" t="s">
        <v>13</v>
      </c>
      <c r="E32" s="36">
        <v>129.9</v>
      </c>
      <c r="F32" s="37">
        <f t="shared" si="15"/>
        <v>64.95</v>
      </c>
      <c r="G32" s="38">
        <v>9</v>
      </c>
      <c r="H32" s="36">
        <v>126.1</v>
      </c>
      <c r="I32" s="37">
        <f t="shared" si="16"/>
        <v>63.05</v>
      </c>
      <c r="J32" s="38">
        <v>10</v>
      </c>
      <c r="K32" s="36">
        <v>126</v>
      </c>
      <c r="L32" s="37">
        <f t="shared" si="17"/>
        <v>63</v>
      </c>
      <c r="M32" s="38">
        <v>10</v>
      </c>
      <c r="N32" s="116"/>
      <c r="O32" s="116"/>
      <c r="P32" s="36">
        <f t="shared" si="18"/>
        <v>382</v>
      </c>
      <c r="Q32" s="41">
        <f t="shared" si="19"/>
        <v>63.666666666666664</v>
      </c>
    </row>
    <row r="34" spans="1:21" x14ac:dyDescent="0.25">
      <c r="A34" s="106" t="s">
        <v>33</v>
      </c>
      <c r="B34" s="106"/>
      <c r="C34" s="106"/>
      <c r="D34" s="106"/>
      <c r="E34" s="106"/>
      <c r="F34" s="107" t="s">
        <v>35</v>
      </c>
      <c r="G34" s="107"/>
      <c r="H34" s="107"/>
      <c r="I34" s="107"/>
      <c r="J34" s="107"/>
      <c r="K34" s="107"/>
      <c r="L34" s="107"/>
    </row>
    <row r="35" spans="1:21" x14ac:dyDescent="0.25">
      <c r="A35" s="106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</row>
    <row r="36" spans="1:21" x14ac:dyDescent="0.25">
      <c r="A36" s="106" t="s">
        <v>34</v>
      </c>
      <c r="B36" s="106"/>
      <c r="C36" s="106"/>
      <c r="D36" s="106"/>
      <c r="E36" s="106"/>
      <c r="F36" s="107" t="s">
        <v>36</v>
      </c>
      <c r="G36" s="107"/>
      <c r="H36" s="107"/>
      <c r="I36" s="107"/>
      <c r="J36" s="107"/>
      <c r="K36" s="107"/>
      <c r="L36" s="107"/>
    </row>
    <row r="37" spans="1:21" s="11" customFormat="1" ht="30.75" customHeight="1" x14ac:dyDescent="0.25">
      <c r="A37" s="106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/>
      <c r="N37"/>
      <c r="O37"/>
      <c r="P37"/>
      <c r="Q37"/>
      <c r="R37"/>
      <c r="S37"/>
      <c r="T37"/>
      <c r="U37"/>
    </row>
    <row r="38" spans="1:21" s="11" customFormat="1" ht="30.7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</row>
    <row r="39" spans="1:21" s="1" customFormat="1" ht="21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</row>
    <row r="40" spans="1:21" ht="30" customHeight="1" x14ac:dyDescent="0.25"/>
    <row r="41" spans="1:21" ht="18" customHeight="1" x14ac:dyDescent="0.25"/>
  </sheetData>
  <mergeCells count="22">
    <mergeCell ref="F36:L36"/>
    <mergeCell ref="C6:C7"/>
    <mergeCell ref="D6:D7"/>
    <mergeCell ref="A13:Q13"/>
    <mergeCell ref="A19:Q19"/>
    <mergeCell ref="F34:L34"/>
    <mergeCell ref="A8:Q8"/>
    <mergeCell ref="A22:Q22"/>
    <mergeCell ref="A1:Q1"/>
    <mergeCell ref="A2:Q2"/>
    <mergeCell ref="A3:Q3"/>
    <mergeCell ref="A4:Q4"/>
    <mergeCell ref="N5:Q5"/>
    <mergeCell ref="E6:G6"/>
    <mergeCell ref="H6:J6"/>
    <mergeCell ref="K6:M6"/>
    <mergeCell ref="N6:N7"/>
    <mergeCell ref="O6:O7"/>
    <mergeCell ref="P6:P7"/>
    <mergeCell ref="Q6:Q7"/>
    <mergeCell ref="A6:A7"/>
    <mergeCell ref="B6:B7"/>
  </mergeCells>
  <pageMargins left="0" right="0" top="0" bottom="0" header="0.31496062992125984" footer="0.31496062992125984"/>
  <pageSetup paperSize="9" orientation="landscape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opLeftCell="A10" workbookViewId="0">
      <selection activeCell="H21" sqref="H21"/>
    </sheetView>
  </sheetViews>
  <sheetFormatPr defaultRowHeight="15" x14ac:dyDescent="0.25"/>
  <cols>
    <col min="1" max="1" width="5.5703125" customWidth="1"/>
    <col min="2" max="2" width="13.5703125" customWidth="1"/>
    <col min="3" max="3" width="19.7109375" customWidth="1"/>
    <col min="4" max="4" width="9.28515625" customWidth="1"/>
    <col min="5" max="5" width="6.5703125" customWidth="1"/>
    <col min="6" max="6" width="6.85546875" customWidth="1"/>
    <col min="7" max="7" width="4.5703125" customWidth="1"/>
    <col min="8" max="8" width="7.7109375" customWidth="1"/>
    <col min="9" max="9" width="8.140625" customWidth="1"/>
    <col min="10" max="10" width="4.28515625" customWidth="1"/>
    <col min="11" max="11" width="6.85546875" customWidth="1"/>
    <col min="12" max="12" width="6.7109375" customWidth="1"/>
    <col min="13" max="13" width="4.7109375" customWidth="1"/>
    <col min="14" max="14" width="5" customWidth="1"/>
    <col min="15" max="15" width="4.5703125" customWidth="1"/>
    <col min="16" max="16" width="6.42578125" customWidth="1"/>
    <col min="17" max="17" width="9.140625" customWidth="1"/>
  </cols>
  <sheetData>
    <row r="1" spans="1:17" s="21" customFormat="1" ht="11.25" x14ac:dyDescent="0.2">
      <c r="A1" s="80" t="s">
        <v>12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</row>
    <row r="2" spans="1:17" s="21" customFormat="1" ht="11.25" x14ac:dyDescent="0.2">
      <c r="A2" s="82" t="s">
        <v>19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</row>
    <row r="3" spans="1:17" s="21" customFormat="1" ht="11.25" x14ac:dyDescent="0.2">
      <c r="A3" s="77" t="s">
        <v>9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</row>
    <row r="4" spans="1:17" s="21" customFormat="1" ht="11.25" x14ac:dyDescent="0.2">
      <c r="A4" s="83" t="s">
        <v>20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</row>
    <row r="5" spans="1:17" s="21" customFormat="1" ht="11.25" x14ac:dyDescent="0.2">
      <c r="A5" s="22" t="s">
        <v>38</v>
      </c>
      <c r="B5" s="22"/>
      <c r="C5" s="23"/>
      <c r="D5" s="24"/>
      <c r="E5" s="25"/>
      <c r="F5" s="26"/>
      <c r="G5" s="27"/>
      <c r="H5" s="25"/>
      <c r="I5" s="28"/>
      <c r="J5" s="27"/>
      <c r="K5" s="25"/>
      <c r="L5" s="28"/>
      <c r="M5" s="27"/>
      <c r="N5" s="84" t="s">
        <v>32</v>
      </c>
      <c r="O5" s="84"/>
      <c r="P5" s="84"/>
      <c r="Q5" s="84"/>
    </row>
    <row r="6" spans="1:17" s="21" customFormat="1" ht="15" customHeight="1" x14ac:dyDescent="0.2">
      <c r="A6" s="75" t="s">
        <v>0</v>
      </c>
      <c r="B6" s="78" t="s">
        <v>42</v>
      </c>
      <c r="C6" s="78" t="s">
        <v>43</v>
      </c>
      <c r="D6" s="78" t="s">
        <v>3</v>
      </c>
      <c r="E6" s="79" t="s">
        <v>14</v>
      </c>
      <c r="F6" s="79"/>
      <c r="G6" s="79"/>
      <c r="H6" s="79" t="s">
        <v>4</v>
      </c>
      <c r="I6" s="79"/>
      <c r="J6" s="79"/>
      <c r="K6" s="79" t="s">
        <v>15</v>
      </c>
      <c r="L6" s="79"/>
      <c r="M6" s="79"/>
      <c r="N6" s="75" t="s">
        <v>10</v>
      </c>
      <c r="O6" s="75" t="s">
        <v>11</v>
      </c>
      <c r="P6" s="75" t="s">
        <v>5</v>
      </c>
      <c r="Q6" s="76" t="s">
        <v>6</v>
      </c>
    </row>
    <row r="7" spans="1:17" s="21" customFormat="1" ht="30.75" x14ac:dyDescent="0.2">
      <c r="A7" s="75"/>
      <c r="B7" s="78"/>
      <c r="C7" s="78"/>
      <c r="D7" s="78"/>
      <c r="E7" s="29" t="s">
        <v>7</v>
      </c>
      <c r="F7" s="30" t="s">
        <v>8</v>
      </c>
      <c r="G7" s="31" t="s">
        <v>0</v>
      </c>
      <c r="H7" s="29" t="s">
        <v>7</v>
      </c>
      <c r="I7" s="30" t="s">
        <v>8</v>
      </c>
      <c r="J7" s="31" t="s">
        <v>0</v>
      </c>
      <c r="K7" s="29" t="s">
        <v>7</v>
      </c>
      <c r="L7" s="30" t="s">
        <v>8</v>
      </c>
      <c r="M7" s="31" t="s">
        <v>0</v>
      </c>
      <c r="N7" s="75"/>
      <c r="O7" s="75"/>
      <c r="P7" s="75"/>
      <c r="Q7" s="76"/>
    </row>
    <row r="8" spans="1:17" s="21" customFormat="1" ht="11.25" x14ac:dyDescent="0.2">
      <c r="A8" s="77" t="s">
        <v>21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</row>
    <row r="9" spans="1:17" s="21" customFormat="1" ht="38.25" customHeight="1" x14ac:dyDescent="0.2">
      <c r="A9" s="32">
        <v>1</v>
      </c>
      <c r="B9" s="33" t="s">
        <v>16</v>
      </c>
      <c r="C9" s="34" t="s">
        <v>17</v>
      </c>
      <c r="D9" s="35" t="s">
        <v>13</v>
      </c>
      <c r="E9" s="36">
        <v>195.3</v>
      </c>
      <c r="F9" s="37">
        <f>E9/3</f>
        <v>65.100000000000009</v>
      </c>
      <c r="G9" s="38">
        <v>1</v>
      </c>
      <c r="H9" s="36">
        <v>193.5</v>
      </c>
      <c r="I9" s="37">
        <f>H9/3</f>
        <v>64.5</v>
      </c>
      <c r="J9" s="38">
        <v>1</v>
      </c>
      <c r="K9" s="36">
        <v>196.9</v>
      </c>
      <c r="L9" s="37">
        <f>K9/3</f>
        <v>65.63333333333334</v>
      </c>
      <c r="M9" s="38">
        <v>1</v>
      </c>
      <c r="N9" s="39"/>
      <c r="O9" s="40"/>
      <c r="P9" s="36">
        <f>E9+H9+K9</f>
        <v>585.70000000000005</v>
      </c>
      <c r="Q9" s="41">
        <f>(F9+I9+L9)/3</f>
        <v>65.077777777777783</v>
      </c>
    </row>
    <row r="10" spans="1:17" s="21" customFormat="1" ht="33.75" x14ac:dyDescent="0.2">
      <c r="A10" s="32">
        <v>2</v>
      </c>
      <c r="B10" s="42" t="s">
        <v>44</v>
      </c>
      <c r="C10" s="43" t="s">
        <v>45</v>
      </c>
      <c r="D10" s="35" t="s">
        <v>13</v>
      </c>
      <c r="E10" s="36">
        <v>194</v>
      </c>
      <c r="F10" s="37">
        <f>E10/3</f>
        <v>64.666666666666671</v>
      </c>
      <c r="G10" s="38">
        <v>2</v>
      </c>
      <c r="H10" s="36">
        <v>193.7</v>
      </c>
      <c r="I10" s="37">
        <f t="shared" ref="I10:I14" si="0">H10/3</f>
        <v>64.566666666666663</v>
      </c>
      <c r="J10" s="38">
        <v>2</v>
      </c>
      <c r="K10" s="36">
        <v>193.3</v>
      </c>
      <c r="L10" s="37">
        <f t="shared" ref="L10:L14" si="1">K10/3</f>
        <v>64.433333333333337</v>
      </c>
      <c r="M10" s="38">
        <v>2</v>
      </c>
      <c r="N10" s="39"/>
      <c r="O10" s="39"/>
      <c r="P10" s="36">
        <f t="shared" ref="P10:P14" si="2">E10+H10+K10</f>
        <v>581</v>
      </c>
      <c r="Q10" s="41">
        <f t="shared" ref="Q10:Q14" si="3">(F10+I10+L10)/3</f>
        <v>64.555555555555557</v>
      </c>
    </row>
    <row r="11" spans="1:17" s="21" customFormat="1" ht="31.5" x14ac:dyDescent="0.2">
      <c r="A11" s="32">
        <v>3</v>
      </c>
      <c r="B11" s="44" t="s">
        <v>46</v>
      </c>
      <c r="C11" s="45" t="s">
        <v>18</v>
      </c>
      <c r="D11" s="35" t="s">
        <v>13</v>
      </c>
      <c r="E11" s="36">
        <v>190.8</v>
      </c>
      <c r="F11" s="37">
        <f t="shared" ref="F11:F14" si="4">E11/3</f>
        <v>63.6</v>
      </c>
      <c r="G11" s="38">
        <v>3</v>
      </c>
      <c r="H11" s="36">
        <v>192.6</v>
      </c>
      <c r="I11" s="37">
        <f t="shared" si="0"/>
        <v>64.2</v>
      </c>
      <c r="J11" s="38">
        <v>3</v>
      </c>
      <c r="K11" s="36">
        <v>192.8</v>
      </c>
      <c r="L11" s="37">
        <f t="shared" si="1"/>
        <v>64.266666666666666</v>
      </c>
      <c r="M11" s="38">
        <v>3</v>
      </c>
      <c r="N11" s="39"/>
      <c r="O11" s="39"/>
      <c r="P11" s="36">
        <f t="shared" si="2"/>
        <v>576.20000000000005</v>
      </c>
      <c r="Q11" s="41">
        <f t="shared" si="3"/>
        <v>64.022222222222226</v>
      </c>
    </row>
    <row r="12" spans="1:17" s="21" customFormat="1" ht="48.75" customHeight="1" x14ac:dyDescent="0.2">
      <c r="A12" s="32">
        <v>4</v>
      </c>
      <c r="B12" s="45" t="s">
        <v>47</v>
      </c>
      <c r="C12" s="45" t="s">
        <v>48</v>
      </c>
      <c r="D12" s="35" t="s">
        <v>13</v>
      </c>
      <c r="E12" s="36">
        <v>190</v>
      </c>
      <c r="F12" s="37">
        <f t="shared" si="4"/>
        <v>63.333333333333336</v>
      </c>
      <c r="G12" s="38">
        <v>4</v>
      </c>
      <c r="H12" s="36">
        <v>190.5</v>
      </c>
      <c r="I12" s="37">
        <f t="shared" si="0"/>
        <v>63.5</v>
      </c>
      <c r="J12" s="38">
        <v>4</v>
      </c>
      <c r="K12" s="36">
        <v>190</v>
      </c>
      <c r="L12" s="37">
        <f t="shared" si="1"/>
        <v>63.333333333333336</v>
      </c>
      <c r="M12" s="38">
        <v>4</v>
      </c>
      <c r="N12" s="39"/>
      <c r="O12" s="39"/>
      <c r="P12" s="36">
        <f t="shared" si="2"/>
        <v>570.5</v>
      </c>
      <c r="Q12" s="41">
        <f t="shared" si="3"/>
        <v>63.388888888888893</v>
      </c>
    </row>
    <row r="13" spans="1:17" s="21" customFormat="1" ht="45" x14ac:dyDescent="0.2">
      <c r="A13" s="32">
        <v>5</v>
      </c>
      <c r="B13" s="42" t="s">
        <v>49</v>
      </c>
      <c r="C13" s="42" t="s">
        <v>50</v>
      </c>
      <c r="D13" s="35" t="s">
        <v>13</v>
      </c>
      <c r="E13" s="36">
        <v>189.9</v>
      </c>
      <c r="F13" s="37">
        <f t="shared" si="4"/>
        <v>63.300000000000004</v>
      </c>
      <c r="G13" s="38">
        <v>5</v>
      </c>
      <c r="H13" s="36">
        <v>190.2</v>
      </c>
      <c r="I13" s="37">
        <f t="shared" si="0"/>
        <v>63.4</v>
      </c>
      <c r="J13" s="38">
        <v>5</v>
      </c>
      <c r="K13" s="36">
        <v>190.1</v>
      </c>
      <c r="L13" s="37">
        <f t="shared" si="1"/>
        <v>63.366666666666667</v>
      </c>
      <c r="M13" s="38">
        <v>5</v>
      </c>
      <c r="N13" s="46"/>
      <c r="O13" s="39"/>
      <c r="P13" s="36">
        <f t="shared" si="2"/>
        <v>570.20000000000005</v>
      </c>
      <c r="Q13" s="41">
        <f t="shared" si="3"/>
        <v>63.355555555555554</v>
      </c>
    </row>
    <row r="14" spans="1:17" s="21" customFormat="1" ht="35.25" customHeight="1" x14ac:dyDescent="0.2">
      <c r="A14" s="32">
        <v>6</v>
      </c>
      <c r="B14" s="43" t="s">
        <v>51</v>
      </c>
      <c r="C14" s="47" t="s">
        <v>52</v>
      </c>
      <c r="D14" s="35" t="s">
        <v>13</v>
      </c>
      <c r="E14" s="36">
        <v>189.8</v>
      </c>
      <c r="F14" s="37">
        <f t="shared" si="4"/>
        <v>63.266666666666673</v>
      </c>
      <c r="G14" s="38">
        <v>6</v>
      </c>
      <c r="H14" s="36">
        <v>189.9</v>
      </c>
      <c r="I14" s="37">
        <f t="shared" si="0"/>
        <v>63.300000000000004</v>
      </c>
      <c r="J14" s="38">
        <v>6</v>
      </c>
      <c r="K14" s="36">
        <v>190</v>
      </c>
      <c r="L14" s="37">
        <f t="shared" si="1"/>
        <v>63.333333333333336</v>
      </c>
      <c r="M14" s="38">
        <v>6</v>
      </c>
      <c r="N14" s="39">
        <v>1</v>
      </c>
      <c r="O14" s="39"/>
      <c r="P14" s="36">
        <f t="shared" si="2"/>
        <v>569.70000000000005</v>
      </c>
      <c r="Q14" s="41">
        <f t="shared" si="3"/>
        <v>63.300000000000004</v>
      </c>
    </row>
    <row r="15" spans="1:17" s="21" customFormat="1" ht="18.75" customHeight="1" x14ac:dyDescent="0.2">
      <c r="A15" s="72" t="s">
        <v>22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4"/>
    </row>
    <row r="16" spans="1:17" s="21" customFormat="1" ht="51.75" customHeight="1" x14ac:dyDescent="0.2">
      <c r="A16" s="32">
        <v>1</v>
      </c>
      <c r="B16" s="42" t="s">
        <v>53</v>
      </c>
      <c r="C16" s="48" t="s">
        <v>54</v>
      </c>
      <c r="D16" s="35" t="s">
        <v>13</v>
      </c>
      <c r="E16" s="36">
        <v>220.4</v>
      </c>
      <c r="F16" s="37">
        <f>E16/3.3</f>
        <v>66.787878787878796</v>
      </c>
      <c r="G16" s="38">
        <v>2</v>
      </c>
      <c r="H16" s="36">
        <v>221</v>
      </c>
      <c r="I16" s="37">
        <f>H16/3.3</f>
        <v>66.969696969696969</v>
      </c>
      <c r="J16" s="38">
        <v>1</v>
      </c>
      <c r="K16" s="36">
        <v>221.6</v>
      </c>
      <c r="L16" s="37">
        <f>K16/3.3</f>
        <v>67.151515151515156</v>
      </c>
      <c r="M16" s="38">
        <v>1</v>
      </c>
      <c r="N16" s="39"/>
      <c r="O16" s="39"/>
      <c r="P16" s="36">
        <f t="shared" ref="P16:P21" si="5">E16+H16+K16</f>
        <v>663</v>
      </c>
      <c r="Q16" s="41">
        <f t="shared" ref="Q16:Q20" si="6">(F16+I16+L16)/3</f>
        <v>66.969696969696969</v>
      </c>
    </row>
    <row r="17" spans="1:17" s="21" customFormat="1" ht="38.25" customHeight="1" x14ac:dyDescent="0.2">
      <c r="A17" s="32">
        <v>2</v>
      </c>
      <c r="B17" s="42" t="s">
        <v>55</v>
      </c>
      <c r="C17" s="45" t="s">
        <v>18</v>
      </c>
      <c r="D17" s="35" t="s">
        <v>13</v>
      </c>
      <c r="E17" s="36">
        <v>221.6</v>
      </c>
      <c r="F17" s="37">
        <f>E17/3.3</f>
        <v>67.151515151515156</v>
      </c>
      <c r="G17" s="38">
        <v>1</v>
      </c>
      <c r="H17" s="36">
        <v>220</v>
      </c>
      <c r="I17" s="37">
        <f>H17/3.3</f>
        <v>66.666666666666671</v>
      </c>
      <c r="J17" s="38">
        <v>2</v>
      </c>
      <c r="K17" s="36">
        <v>220.3</v>
      </c>
      <c r="L17" s="37">
        <f>K17/3.3</f>
        <v>66.757575757575765</v>
      </c>
      <c r="M17" s="38">
        <v>2</v>
      </c>
      <c r="N17" s="39"/>
      <c r="O17" s="39"/>
      <c r="P17" s="36">
        <f t="shared" si="5"/>
        <v>661.90000000000009</v>
      </c>
      <c r="Q17" s="41">
        <f t="shared" si="6"/>
        <v>66.858585858585855</v>
      </c>
    </row>
    <row r="18" spans="1:17" s="21" customFormat="1" ht="47.25" customHeight="1" x14ac:dyDescent="0.2">
      <c r="A18" s="32">
        <v>3</v>
      </c>
      <c r="B18" s="42" t="s">
        <v>56</v>
      </c>
      <c r="C18" s="42" t="s">
        <v>50</v>
      </c>
      <c r="D18" s="35" t="s">
        <v>13</v>
      </c>
      <c r="E18" s="36">
        <v>218.6</v>
      </c>
      <c r="F18" s="37">
        <f>E18/3.3</f>
        <v>66.242424242424249</v>
      </c>
      <c r="G18" s="38">
        <v>3</v>
      </c>
      <c r="H18" s="36">
        <v>210.7</v>
      </c>
      <c r="I18" s="37">
        <f>H18/3.3</f>
        <v>63.848484848484851</v>
      </c>
      <c r="J18" s="38">
        <v>3</v>
      </c>
      <c r="K18" s="36">
        <v>215.8</v>
      </c>
      <c r="L18" s="37">
        <f>K18/3.3</f>
        <v>65.393939393939405</v>
      </c>
      <c r="M18" s="38">
        <v>3</v>
      </c>
      <c r="N18" s="39"/>
      <c r="O18" s="39"/>
      <c r="P18" s="36">
        <f t="shared" si="5"/>
        <v>645.09999999999991</v>
      </c>
      <c r="Q18" s="41">
        <f t="shared" si="6"/>
        <v>65.161616161616166</v>
      </c>
    </row>
    <row r="19" spans="1:17" s="21" customFormat="1" ht="38.25" customHeight="1" x14ac:dyDescent="0.2">
      <c r="A19" s="32">
        <v>4</v>
      </c>
      <c r="B19" s="42" t="s">
        <v>57</v>
      </c>
      <c r="C19" s="49" t="s">
        <v>58</v>
      </c>
      <c r="D19" s="35" t="s">
        <v>13</v>
      </c>
      <c r="E19" s="36">
        <v>215.7</v>
      </c>
      <c r="F19" s="37">
        <f t="shared" ref="F19" si="7">E19/3.3</f>
        <v>65.36363636363636</v>
      </c>
      <c r="G19" s="38">
        <v>4</v>
      </c>
      <c r="H19" s="36">
        <v>212.5</v>
      </c>
      <c r="I19" s="37">
        <f t="shared" ref="I19" si="8">H19/3.3</f>
        <v>64.393939393939391</v>
      </c>
      <c r="J19" s="38">
        <v>4</v>
      </c>
      <c r="K19" s="36">
        <v>210.9</v>
      </c>
      <c r="L19" s="37">
        <f t="shared" ref="L19" si="9">K19/3.3</f>
        <v>63.909090909090914</v>
      </c>
      <c r="M19" s="38">
        <v>4</v>
      </c>
      <c r="N19" s="39"/>
      <c r="O19" s="39"/>
      <c r="P19" s="36">
        <f t="shared" si="5"/>
        <v>639.1</v>
      </c>
      <c r="Q19" s="41">
        <f t="shared" si="6"/>
        <v>64.555555555555557</v>
      </c>
    </row>
    <row r="20" spans="1:17" s="21" customFormat="1" ht="33.75" x14ac:dyDescent="0.2">
      <c r="A20" s="32">
        <v>5</v>
      </c>
      <c r="B20" s="42" t="s">
        <v>59</v>
      </c>
      <c r="C20" s="50" t="s">
        <v>60</v>
      </c>
      <c r="D20" s="35" t="s">
        <v>13</v>
      </c>
      <c r="E20" s="36">
        <v>200.1</v>
      </c>
      <c r="F20" s="37">
        <f>E20/3.3</f>
        <v>60.63636363636364</v>
      </c>
      <c r="G20" s="38">
        <v>5</v>
      </c>
      <c r="H20" s="36">
        <v>199.9</v>
      </c>
      <c r="I20" s="37">
        <f>H20/3.3</f>
        <v>60.575757575757578</v>
      </c>
      <c r="J20" s="38">
        <v>5</v>
      </c>
      <c r="K20" s="36">
        <v>199.7</v>
      </c>
      <c r="L20" s="37">
        <f>K20/3.3</f>
        <v>60.515151515151516</v>
      </c>
      <c r="M20" s="38">
        <v>5</v>
      </c>
      <c r="N20" s="39"/>
      <c r="O20" s="39">
        <v>1</v>
      </c>
      <c r="P20" s="36">
        <f t="shared" si="5"/>
        <v>599.70000000000005</v>
      </c>
      <c r="Q20" s="41">
        <f t="shared" si="6"/>
        <v>60.575757575757585</v>
      </c>
    </row>
    <row r="21" spans="1:17" s="21" customFormat="1" ht="36.75" customHeight="1" x14ac:dyDescent="0.2">
      <c r="A21" s="32">
        <v>6</v>
      </c>
      <c r="B21" s="51" t="s">
        <v>61</v>
      </c>
      <c r="C21" s="52" t="s">
        <v>62</v>
      </c>
      <c r="D21" s="35" t="s">
        <v>13</v>
      </c>
      <c r="E21" s="53">
        <v>198.4</v>
      </c>
      <c r="F21" s="37">
        <f>E21/3.3</f>
        <v>60.121212121212125</v>
      </c>
      <c r="G21" s="38">
        <v>6</v>
      </c>
      <c r="H21" s="36">
        <v>200</v>
      </c>
      <c r="I21" s="37">
        <f>H21/3.3</f>
        <v>60.606060606060609</v>
      </c>
      <c r="J21" s="38">
        <v>6</v>
      </c>
      <c r="K21" s="36">
        <v>198.7</v>
      </c>
      <c r="L21" s="37">
        <f>K21/3.3</f>
        <v>60.212121212121211</v>
      </c>
      <c r="M21" s="38">
        <v>6</v>
      </c>
      <c r="N21" s="39">
        <v>1</v>
      </c>
      <c r="O21" s="39"/>
      <c r="P21" s="36">
        <f t="shared" si="5"/>
        <v>597.09999999999991</v>
      </c>
      <c r="Q21" s="41">
        <f>(F21+I21+L21)/3</f>
        <v>60.313131313131315</v>
      </c>
    </row>
    <row r="22" spans="1:17" s="21" customFormat="1" ht="11.25" x14ac:dyDescent="0.2"/>
    <row r="23" spans="1:17" s="21" customFormat="1" ht="11.25" x14ac:dyDescent="0.2"/>
    <row r="25" spans="1:17" x14ac:dyDescent="0.25">
      <c r="A25" s="106"/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</row>
    <row r="26" spans="1:17" x14ac:dyDescent="0.25">
      <c r="A26" s="106" t="s">
        <v>33</v>
      </c>
      <c r="B26" s="106"/>
      <c r="C26" s="106"/>
      <c r="D26" s="106"/>
      <c r="E26" s="106"/>
      <c r="F26" s="107" t="s">
        <v>35</v>
      </c>
      <c r="G26" s="107"/>
      <c r="H26" s="107"/>
      <c r="I26" s="107"/>
      <c r="J26" s="107"/>
      <c r="K26" s="107"/>
      <c r="L26" s="107"/>
    </row>
    <row r="27" spans="1:17" x14ac:dyDescent="0.25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</row>
    <row r="28" spans="1:17" x14ac:dyDescent="0.25">
      <c r="A28" s="106" t="s">
        <v>34</v>
      </c>
      <c r="B28" s="106"/>
      <c r="C28" s="106"/>
      <c r="D28" s="106"/>
      <c r="E28" s="106"/>
      <c r="F28" s="107" t="s">
        <v>36</v>
      </c>
      <c r="G28" s="107"/>
      <c r="H28" s="107"/>
      <c r="I28" s="107"/>
      <c r="J28" s="107"/>
      <c r="K28" s="107"/>
      <c r="L28" s="107"/>
    </row>
    <row r="29" spans="1:17" x14ac:dyDescent="0.25">
      <c r="A29" s="106"/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</row>
  </sheetData>
  <mergeCells count="20">
    <mergeCell ref="F26:L26"/>
    <mergeCell ref="F28:L28"/>
    <mergeCell ref="A1:Q1"/>
    <mergeCell ref="A2:Q2"/>
    <mergeCell ref="A3:Q3"/>
    <mergeCell ref="A4:Q4"/>
    <mergeCell ref="N5:Q5"/>
    <mergeCell ref="A15:Q15"/>
    <mergeCell ref="N6:N7"/>
    <mergeCell ref="O6:O7"/>
    <mergeCell ref="P6:P7"/>
    <mergeCell ref="Q6:Q7"/>
    <mergeCell ref="A8:Q8"/>
    <mergeCell ref="D6:D7"/>
    <mergeCell ref="E6:G6"/>
    <mergeCell ref="H6:J6"/>
    <mergeCell ref="K6:M6"/>
    <mergeCell ref="A6:A7"/>
    <mergeCell ref="B6:B7"/>
    <mergeCell ref="C6:C7"/>
  </mergeCells>
  <pageMargins left="0.7" right="0.7" top="0.75" bottom="0.75" header="0.3" footer="0.3"/>
  <pageSetup paperSize="9" orientation="landscape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activeCell="D20" sqref="D20"/>
    </sheetView>
  </sheetViews>
  <sheetFormatPr defaultRowHeight="15" x14ac:dyDescent="0.25"/>
  <cols>
    <col min="2" max="2" width="18.28515625" customWidth="1"/>
    <col min="3" max="3" width="17.28515625" customWidth="1"/>
    <col min="4" max="4" width="10.85546875" customWidth="1"/>
    <col min="7" max="12" width="9.140625" customWidth="1"/>
  </cols>
  <sheetData>
    <row r="1" spans="1:12" ht="18" x14ac:dyDescent="0.25">
      <c r="A1" s="90" t="s">
        <v>12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12" x14ac:dyDescent="0.25">
      <c r="A2" s="92" t="s">
        <v>19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</row>
    <row r="3" spans="1:12" x14ac:dyDescent="0.25">
      <c r="A3" s="85" t="s">
        <v>9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</row>
    <row r="4" spans="1:12" x14ac:dyDescent="0.25">
      <c r="A4" s="94" t="s">
        <v>20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</row>
    <row r="5" spans="1:12" x14ac:dyDescent="0.25">
      <c r="A5" s="12" t="s">
        <v>38</v>
      </c>
      <c r="B5" s="12"/>
      <c r="C5" s="2"/>
      <c r="D5" s="3"/>
      <c r="E5" s="4"/>
      <c r="F5" s="5"/>
      <c r="G5" s="6"/>
      <c r="H5" s="4"/>
      <c r="I5" s="7"/>
      <c r="J5" s="67" t="s">
        <v>37</v>
      </c>
      <c r="K5" s="67"/>
      <c r="L5" s="67"/>
    </row>
    <row r="6" spans="1:12" ht="15" customHeight="1" x14ac:dyDescent="0.25">
      <c r="A6" s="69" t="s">
        <v>0</v>
      </c>
      <c r="B6" s="95" t="s">
        <v>1</v>
      </c>
      <c r="C6" s="71" t="s">
        <v>2</v>
      </c>
      <c r="D6" s="71" t="s">
        <v>3</v>
      </c>
      <c r="E6" s="86" t="s">
        <v>23</v>
      </c>
      <c r="F6" s="87"/>
      <c r="G6" s="87"/>
      <c r="H6" s="87"/>
      <c r="I6" s="88"/>
      <c r="J6" s="89" t="s">
        <v>29</v>
      </c>
      <c r="K6" s="89" t="s">
        <v>30</v>
      </c>
      <c r="L6" s="69" t="s">
        <v>31</v>
      </c>
    </row>
    <row r="7" spans="1:12" ht="147" customHeight="1" x14ac:dyDescent="0.25">
      <c r="A7" s="69"/>
      <c r="B7" s="96"/>
      <c r="C7" s="71"/>
      <c r="D7" s="71"/>
      <c r="E7" s="15" t="s">
        <v>24</v>
      </c>
      <c r="F7" s="13" t="s">
        <v>25</v>
      </c>
      <c r="G7" s="14" t="s">
        <v>26</v>
      </c>
      <c r="H7" s="15" t="s">
        <v>27</v>
      </c>
      <c r="I7" s="13" t="s">
        <v>28</v>
      </c>
      <c r="J7" s="89"/>
      <c r="K7" s="89"/>
      <c r="L7" s="69"/>
    </row>
    <row r="8" spans="1:12" x14ac:dyDescent="0.25">
      <c r="A8" s="65" t="s">
        <v>99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</row>
    <row r="9" spans="1:12" s="21" customFormat="1" ht="22.5" x14ac:dyDescent="0.2">
      <c r="A9" s="117">
        <v>1</v>
      </c>
      <c r="B9" s="118" t="s">
        <v>100</v>
      </c>
      <c r="C9" s="45" t="s">
        <v>101</v>
      </c>
      <c r="D9" s="35" t="s">
        <v>13</v>
      </c>
      <c r="E9" s="36">
        <v>7.2</v>
      </c>
      <c r="F9" s="119">
        <v>7.7</v>
      </c>
      <c r="G9" s="120">
        <v>6.5</v>
      </c>
      <c r="H9" s="119">
        <v>6.5</v>
      </c>
      <c r="I9" s="119">
        <v>7.1</v>
      </c>
      <c r="J9" s="121">
        <v>35</v>
      </c>
      <c r="K9" s="122"/>
      <c r="L9" s="123">
        <v>70</v>
      </c>
    </row>
    <row r="10" spans="1:12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</row>
    <row r="11" spans="1:12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</row>
    <row r="12" spans="1:12" x14ac:dyDescent="0.25">
      <c r="A12" s="104"/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</row>
    <row r="13" spans="1:12" x14ac:dyDescent="0.25">
      <c r="A13" s="104" t="s">
        <v>33</v>
      </c>
      <c r="B13" s="104"/>
      <c r="C13" s="104"/>
      <c r="D13" s="104"/>
      <c r="E13" s="104"/>
      <c r="F13" s="105" t="s">
        <v>35</v>
      </c>
      <c r="G13" s="105"/>
      <c r="H13" s="105"/>
      <c r="I13" s="105"/>
      <c r="J13" s="105"/>
      <c r="K13" s="105"/>
      <c r="L13" s="105"/>
    </row>
    <row r="14" spans="1:12" x14ac:dyDescent="0.25">
      <c r="A14" s="104"/>
      <c r="B14" s="104"/>
      <c r="C14" s="104"/>
      <c r="D14" s="104"/>
      <c r="E14" s="104"/>
      <c r="F14" s="104"/>
      <c r="G14" s="104"/>
      <c r="H14" s="104"/>
      <c r="I14" s="104"/>
      <c r="J14" s="104"/>
      <c r="K14" s="104"/>
      <c r="L14" s="104"/>
    </row>
    <row r="15" spans="1:12" x14ac:dyDescent="0.25">
      <c r="A15" s="104" t="s">
        <v>34</v>
      </c>
      <c r="B15" s="104"/>
      <c r="C15" s="104"/>
      <c r="D15" s="104"/>
      <c r="E15" s="104"/>
      <c r="F15" s="105" t="s">
        <v>36</v>
      </c>
      <c r="G15" s="105"/>
      <c r="H15" s="105"/>
      <c r="I15" s="105"/>
      <c r="J15" s="105"/>
      <c r="K15" s="105"/>
      <c r="L15" s="105"/>
    </row>
    <row r="16" spans="1:12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</row>
  </sheetData>
  <mergeCells count="16">
    <mergeCell ref="A1:L1"/>
    <mergeCell ref="A2:L2"/>
    <mergeCell ref="A3:L3"/>
    <mergeCell ref="A4:L4"/>
    <mergeCell ref="J5:L5"/>
    <mergeCell ref="A8:L8"/>
    <mergeCell ref="E6:I6"/>
    <mergeCell ref="F13:L13"/>
    <mergeCell ref="F15:L15"/>
    <mergeCell ref="J6:J7"/>
    <mergeCell ref="K6:K7"/>
    <mergeCell ref="L6:L7"/>
    <mergeCell ref="A6:A7"/>
    <mergeCell ref="B6:B7"/>
    <mergeCell ref="C6:C7"/>
    <mergeCell ref="D6:D7"/>
  </mergeCells>
  <pageMargins left="0.7" right="0.7" top="0.75" bottom="0.75" header="0.3" footer="0.3"/>
  <pageSetup paperSize="9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Тест для начинающих</vt:lpstr>
      <vt:lpstr>МП ППЮ ППД А</vt:lpstr>
      <vt:lpstr>КПЮ КПД</vt:lpstr>
      <vt:lpstr>Езда для 4-х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SVYTAY OLGA</dc:creator>
  <cp:lastModifiedBy>Жук Анастасия Александровна</cp:lastModifiedBy>
  <cp:lastPrinted>2023-04-11T08:44:45Z</cp:lastPrinted>
  <dcterms:created xsi:type="dcterms:W3CDTF">2021-12-03T17:29:24Z</dcterms:created>
  <dcterms:modified xsi:type="dcterms:W3CDTF">2023-04-11T08:47:51Z</dcterms:modified>
</cp:coreProperties>
</file>